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8" yWindow="120" windowWidth="11412" windowHeight="9432"/>
  </bookViews>
  <sheets>
    <sheet name="БР ГРБС по ПБС" sheetId="2" r:id="rId1"/>
  </sheets>
  <definedNames>
    <definedName name="_xlnm.Print_Titles" localSheetId="0">'БР ГРБС по ПБС'!$19:$19</definedName>
  </definedNames>
  <calcPr calcId="124519"/>
</workbook>
</file>

<file path=xl/calcChain.xml><?xml version="1.0" encoding="utf-8"?>
<calcChain xmlns="http://schemas.openxmlformats.org/spreadsheetml/2006/main">
  <c r="O34" i="2"/>
  <c r="P41"/>
  <c r="Q41"/>
  <c r="R41"/>
  <c r="S41"/>
  <c r="T41"/>
  <c r="O41"/>
  <c r="P39"/>
  <c r="Q39"/>
  <c r="R39"/>
  <c r="S39"/>
  <c r="T39"/>
  <c r="O39"/>
  <c r="P37"/>
  <c r="Q37"/>
  <c r="R37"/>
  <c r="S37"/>
  <c r="T37"/>
  <c r="O37"/>
  <c r="P34"/>
  <c r="Q34"/>
  <c r="R34"/>
  <c r="S34"/>
  <c r="T34"/>
  <c r="P30"/>
  <c r="Q30"/>
  <c r="R30"/>
  <c r="S30"/>
  <c r="T30"/>
  <c r="O30"/>
  <c r="P28"/>
  <c r="Q28"/>
  <c r="R28"/>
  <c r="S28"/>
  <c r="T28"/>
  <c r="O28"/>
  <c r="P26"/>
  <c r="Q26"/>
  <c r="R26"/>
  <c r="S26"/>
  <c r="T26"/>
  <c r="O26"/>
  <c r="P20"/>
  <c r="Q20"/>
  <c r="R20"/>
  <c r="S20"/>
  <c r="T20"/>
  <c r="O20"/>
  <c r="O45" s="1"/>
  <c r="T45" l="1"/>
  <c r="P45"/>
  <c r="R45"/>
  <c r="S45"/>
  <c r="Q45"/>
</calcChain>
</file>

<file path=xl/sharedStrings.xml><?xml version="1.0" encoding="utf-8"?>
<sst xmlns="http://schemas.openxmlformats.org/spreadsheetml/2006/main" count="62" uniqueCount="51">
  <si>
    <t xml:space="preserve"> </t>
  </si>
  <si>
    <t/>
  </si>
  <si>
    <t>Массовый спорт</t>
  </si>
  <si>
    <t>ФИЗИЧЕСКАЯ КУЛЬТУРА И СПОРТ</t>
  </si>
  <si>
    <t>Пенсионное обеспечение</t>
  </si>
  <si>
    <t>СОЦИАЛЬНАЯ ПОЛИТИКА</t>
  </si>
  <si>
    <t>Культура</t>
  </si>
  <si>
    <t>КУЛЬТУРА, КИНЕМАТОГРАФИЯ</t>
  </si>
  <si>
    <t>Благоустройство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</si>
  <si>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</si>
  <si>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</si>
  <si>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</si>
  <si>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Общеэкономические вопросы</t>
  </si>
  <si>
    <t>НАЦИОНАЛЬНАЯ ЭКОНОМИКА</t>
  </si>
  <si>
    <t>Защита населения и территории от чрезвычайных ситуаций природного и техногенного характера, обеспечение пожарной безопасности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</si>
  <si>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</si>
  <si>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</si>
  <si>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</si>
  <si>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</si>
  <si>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</si>
  <si>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</si>
  <si>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</si>
  <si>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</si>
  <si>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</si>
  <si>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</si>
  <si>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</si>
  <si>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 показателя кодов бюджетной классификации расходов областного бюджета</t>
  </si>
  <si>
    <t>2023 год</t>
  </si>
  <si>
    <t>Суммы, руб.</t>
  </si>
  <si>
    <t>Наименование показателя</t>
  </si>
  <si>
    <t>Код классификации расходов местного бюджета</t>
  </si>
  <si>
    <t>Всего</t>
  </si>
  <si>
    <t>втом числе за счет поступлений целевого характера</t>
  </si>
  <si>
    <t>к решению Совета Ворошиловского сельского поселения</t>
  </si>
  <si>
    <t>Распределение</t>
  </si>
  <si>
    <t xml:space="preserve"> бюджетных ассигнований местного бюджета  </t>
  </si>
  <si>
    <t>2024 год</t>
  </si>
  <si>
    <t>Приложение № 3</t>
  </si>
  <si>
    <t>"О бюджете сельского поселения на 2023 год</t>
  </si>
  <si>
    <t xml:space="preserve"> и на плановый период 2024 и 2025 годов"</t>
  </si>
  <si>
    <t xml:space="preserve"> по разделам и подразделам классификации расходов бюджета на 2023 год и на плановый период 2024 и 2025 годов</t>
  </si>
  <si>
    <t>2025 год</t>
  </si>
  <si>
    <t>Всего расходов</t>
  </si>
  <si>
    <t xml:space="preserve">ОБСЛУЖИВАНИЕ  ГОСУДАРСТВЕННОГО (МУНИЦИПАЛЬНОГО </t>
  </si>
  <si>
    <t>) ДОЛГА</t>
  </si>
  <si>
    <t>Обслуживание государственного (муниципального) внутреннего долга</t>
  </si>
  <si>
    <t>"О внесении изменений и дополнений в решение Совета Ворошиловского сельского поселения</t>
  </si>
  <si>
    <t>на 2023 год и на плановый период 2024 и 2025 годов"</t>
  </si>
  <si>
    <t>от 30 ноября 2022 года № 39 "О бюджете сельского поселения</t>
  </si>
  <si>
    <t>Коммунальное хозяйство</t>
  </si>
  <si>
    <t>к решению Совета Ворошиловского сельского поселения от 28 февраля 2023 года № 3</t>
  </si>
</sst>
</file>

<file path=xl/styles.xml><?xml version="1.0" encoding="utf-8"?>
<styleSheet xmlns="http://schemas.openxmlformats.org/spreadsheetml/2006/main">
  <numFmts count="3">
    <numFmt numFmtId="164" formatCode="#,##0.00;[Red]\-#,##0.00;0.00"/>
    <numFmt numFmtId="165" formatCode="00;&quot;&quot;;&quot;&quot;"/>
    <numFmt numFmtId="166" formatCode="000"/>
  </numFmts>
  <fonts count="5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2" fillId="0" borderId="0" xfId="1" applyFont="1" applyProtection="1"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Font="1"/>
    <xf numFmtId="0" fontId="2" fillId="0" borderId="0" xfId="1" applyNumberFormat="1" applyFont="1" applyFill="1" applyAlignment="1" applyProtection="1">
      <alignment horizontal="centerContinuous" vertical="center"/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12" xfId="1" applyNumberFormat="1" applyFont="1" applyFill="1" applyBorder="1" applyAlignment="1" applyProtection="1">
      <protection hidden="1"/>
    </xf>
    <xf numFmtId="0" fontId="2" fillId="0" borderId="11" xfId="1" applyNumberFormat="1" applyFont="1" applyFill="1" applyBorder="1" applyAlignment="1" applyProtection="1">
      <protection hidden="1"/>
    </xf>
    <xf numFmtId="0" fontId="2" fillId="0" borderId="4" xfId="1" applyNumberFormat="1" applyFont="1" applyFill="1" applyBorder="1" applyAlignment="1" applyProtection="1">
      <protection hidden="1"/>
    </xf>
    <xf numFmtId="165" fontId="2" fillId="0" borderId="6" xfId="1" applyNumberFormat="1" applyFont="1" applyFill="1" applyBorder="1" applyAlignment="1" applyProtection="1">
      <alignment horizontal="right" vertical="center"/>
      <protection hidden="1"/>
    </xf>
    <xf numFmtId="165" fontId="2" fillId="0" borderId="6" xfId="1" applyNumberFormat="1" applyFont="1" applyFill="1" applyBorder="1" applyAlignment="1" applyProtection="1">
      <alignment horizontal="left" vertical="center"/>
      <protection hidden="1"/>
    </xf>
    <xf numFmtId="164" fontId="2" fillId="0" borderId="6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3" xfId="1" applyFont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Alignment="1" applyProtection="1">
      <alignment horizontal="center"/>
      <protection hidden="1"/>
    </xf>
    <xf numFmtId="0" fontId="2" fillId="0" borderId="0" xfId="1" applyFont="1" applyAlignment="1">
      <alignment horizontal="center"/>
    </xf>
    <xf numFmtId="164" fontId="2" fillId="0" borderId="15" xfId="1" applyNumberFormat="1" applyFont="1" applyFill="1" applyBorder="1" applyAlignment="1" applyProtection="1">
      <alignment horizontal="center" vertical="center"/>
      <protection hidden="1"/>
    </xf>
    <xf numFmtId="1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5" xfId="1" applyNumberFormat="1" applyFont="1" applyFill="1" applyBorder="1" applyAlignment="1" applyProtection="1">
      <alignment horizontal="right" vertical="center"/>
      <protection hidden="1"/>
    </xf>
    <xf numFmtId="165" fontId="2" fillId="0" borderId="15" xfId="1" applyNumberFormat="1" applyFont="1" applyFill="1" applyBorder="1" applyAlignment="1" applyProtection="1">
      <alignment horizontal="left" vertical="center"/>
      <protection hidden="1"/>
    </xf>
    <xf numFmtId="0" fontId="0" fillId="0" borderId="0" xfId="0" applyAlignment="1">
      <alignment horizontal="right"/>
    </xf>
    <xf numFmtId="0" fontId="2" fillId="0" borderId="0" xfId="0" applyFont="1" applyAlignment="1"/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4" fontId="4" fillId="0" borderId="9" xfId="1" applyNumberFormat="1" applyFont="1" applyFill="1" applyBorder="1" applyAlignment="1" applyProtection="1">
      <alignment horizontal="center"/>
      <protection hidden="1"/>
    </xf>
    <xf numFmtId="0" fontId="4" fillId="0" borderId="9" xfId="1" applyNumberFormat="1" applyFont="1" applyFill="1" applyBorder="1" applyAlignment="1" applyProtection="1">
      <alignment horizontal="left" vertical="center"/>
      <protection hidden="1"/>
    </xf>
    <xf numFmtId="166" fontId="2" fillId="0" borderId="8" xfId="1" applyNumberFormat="1" applyFont="1" applyFill="1" applyBorder="1" applyAlignment="1" applyProtection="1">
      <alignment horizontal="left" vertical="top" wrapText="1"/>
      <protection hidden="1"/>
    </xf>
    <xf numFmtId="166" fontId="2" fillId="0" borderId="7" xfId="1" applyNumberFormat="1" applyFont="1" applyFill="1" applyBorder="1" applyAlignment="1" applyProtection="1">
      <alignment horizontal="left" vertical="top" wrapText="1"/>
      <protection hidden="1"/>
    </xf>
    <xf numFmtId="166" fontId="2" fillId="0" borderId="0" xfId="1" applyNumberFormat="1" applyFont="1" applyFill="1" applyBorder="1" applyAlignment="1" applyProtection="1">
      <alignment horizontal="left" vertical="top" wrapText="1"/>
      <protection hidden="1"/>
    </xf>
    <xf numFmtId="166" fontId="2" fillId="0" borderId="18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166" fontId="2" fillId="0" borderId="9" xfId="1" applyNumberFormat="1" applyFont="1" applyFill="1" applyBorder="1" applyAlignment="1" applyProtection="1">
      <alignment horizontal="left" vertical="top" wrapText="1"/>
      <protection hidden="1"/>
    </xf>
    <xf numFmtId="165" fontId="2" fillId="0" borderId="9" xfId="1" applyNumberFormat="1" applyFont="1" applyFill="1" applyBorder="1" applyAlignment="1" applyProtection="1">
      <alignment horizontal="right" vertical="center"/>
      <protection hidden="1"/>
    </xf>
    <xf numFmtId="165" fontId="2" fillId="0" borderId="9" xfId="1" applyNumberFormat="1" applyFont="1" applyFill="1" applyBorder="1" applyAlignment="1" applyProtection="1">
      <alignment horizontal="left" vertical="center"/>
      <protection hidden="1"/>
    </xf>
    <xf numFmtId="164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right"/>
    </xf>
    <xf numFmtId="166" fontId="2" fillId="0" borderId="8" xfId="1" applyNumberFormat="1" applyFont="1" applyFill="1" applyBorder="1" applyAlignment="1" applyProtection="1">
      <alignment horizontal="left" vertical="top" wrapText="1"/>
      <protection hidden="1"/>
    </xf>
    <xf numFmtId="166" fontId="2" fillId="0" borderId="7" xfId="1" applyNumberFormat="1" applyFont="1" applyFill="1" applyBorder="1" applyAlignment="1" applyProtection="1">
      <alignment horizontal="left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4" xfId="1" applyNumberFormat="1" applyFont="1" applyFill="1" applyBorder="1" applyAlignment="1" applyProtection="1">
      <alignment horizontal="center" vertical="center"/>
      <protection hidden="1"/>
    </xf>
    <xf numFmtId="166" fontId="2" fillId="0" borderId="16" xfId="1" applyNumberFormat="1" applyFont="1" applyFill="1" applyBorder="1" applyAlignment="1" applyProtection="1">
      <alignment horizontal="left" vertical="top" wrapText="1"/>
      <protection hidden="1"/>
    </xf>
    <xf numFmtId="166" fontId="2" fillId="0" borderId="17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Font="1" applyFill="1" applyAlignment="1" applyProtection="1">
      <alignment horizontal="center"/>
      <protection locked="0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F46"/>
  <sheetViews>
    <sheetView showGridLines="0" tabSelected="1" zoomScale="74" zoomScaleNormal="74" workbookViewId="0">
      <selection activeCell="A2" sqref="A2:T2"/>
    </sheetView>
  </sheetViews>
  <sheetFormatPr defaultColWidth="9.109375" defaultRowHeight="18"/>
  <cols>
    <col min="1" max="1" width="0.5546875" style="3" customWidth="1"/>
    <col min="2" max="10" width="0" style="3" hidden="1" customWidth="1"/>
    <col min="11" max="11" width="55.5546875" style="3" customWidth="1"/>
    <col min="12" max="12" width="0" style="3" hidden="1" customWidth="1"/>
    <col min="13" max="13" width="5.33203125" style="3" customWidth="1"/>
    <col min="14" max="14" width="5.109375" style="3" customWidth="1"/>
    <col min="15" max="15" width="17.109375" style="3" customWidth="1"/>
    <col min="16" max="16" width="14.109375" style="3" customWidth="1"/>
    <col min="17" max="17" width="16.5546875" style="3" customWidth="1"/>
    <col min="18" max="18" width="14.109375" style="3" customWidth="1"/>
    <col min="19" max="19" width="16.88671875" style="3" customWidth="1"/>
    <col min="20" max="20" width="14.109375" style="3" bestFit="1" customWidth="1"/>
    <col min="21" max="31" width="0.6640625" style="3" customWidth="1"/>
    <col min="32" max="32" width="0" style="3" hidden="1" customWidth="1"/>
    <col min="33" max="252" width="9.109375" style="3" customWidth="1"/>
    <col min="253" max="16384" width="9.109375" style="3"/>
  </cols>
  <sheetData>
    <row r="1" spans="1:32">
      <c r="A1" s="44"/>
      <c r="B1" s="44"/>
      <c r="C1" s="44"/>
      <c r="D1" s="44"/>
      <c r="E1" s="44"/>
      <c r="F1" s="45" t="s">
        <v>37</v>
      </c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</row>
    <row r="2" spans="1:32">
      <c r="A2" s="45" t="s">
        <v>50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</row>
    <row r="3" spans="1:32">
      <c r="A3" s="45" t="s">
        <v>46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</row>
    <row r="4" spans="1:32">
      <c r="A4" s="44"/>
      <c r="B4" s="44"/>
      <c r="C4" s="44"/>
      <c r="D4" s="45" t="s">
        <v>48</v>
      </c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</row>
    <row r="5" spans="1:32">
      <c r="A5" s="44"/>
      <c r="B5" s="44"/>
      <c r="C5" s="44"/>
      <c r="D5" s="44"/>
      <c r="E5" s="44"/>
      <c r="F5" s="45" t="s">
        <v>47</v>
      </c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</row>
    <row r="6" spans="1:32" s="29" customFormat="1">
      <c r="A6" s="54" t="s">
        <v>37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</row>
    <row r="7" spans="1:32" s="29" customFormat="1">
      <c r="A7" s="54" t="s">
        <v>33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</row>
    <row r="8" spans="1:32" s="29" customFormat="1">
      <c r="A8" s="54" t="s">
        <v>38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</row>
    <row r="9" spans="1:32" s="29" customFormat="1">
      <c r="A9" s="54" t="s">
        <v>39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</row>
    <row r="10" spans="1:32" customFormat="1" ht="19.5" customHeight="1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</row>
    <row r="11" spans="1:32" customFormat="1" ht="16.5" customHeight="1">
      <c r="A11" s="55" t="s">
        <v>34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</row>
    <row r="12" spans="1:32" customFormat="1" ht="17.399999999999999" customHeight="1">
      <c r="A12" s="53" t="s">
        <v>35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</row>
    <row r="13" spans="1:32" customFormat="1" ht="16.2" customHeight="1">
      <c r="A13" s="53" t="s">
        <v>40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</row>
    <row r="14" spans="1:32" ht="21.75" customHeight="1" thickBot="1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2"/>
      <c r="AF14" s="2"/>
    </row>
    <row r="15" spans="1:32" ht="17.25" customHeight="1" thickBot="1">
      <c r="A15" s="5"/>
      <c r="B15" s="6"/>
      <c r="C15" s="6"/>
      <c r="D15" s="6"/>
      <c r="E15" s="6"/>
      <c r="F15" s="6"/>
      <c r="G15" s="6"/>
      <c r="H15" s="6"/>
      <c r="I15" s="6"/>
      <c r="J15" s="50"/>
      <c r="K15" s="48" t="s">
        <v>29</v>
      </c>
      <c r="L15" s="48"/>
      <c r="M15" s="48" t="s">
        <v>30</v>
      </c>
      <c r="N15" s="48"/>
      <c r="O15" s="48" t="s">
        <v>28</v>
      </c>
      <c r="P15" s="48"/>
      <c r="Q15" s="48"/>
      <c r="R15" s="48"/>
      <c r="S15" s="48"/>
      <c r="T15" s="48"/>
      <c r="U15" s="5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</row>
    <row r="16" spans="1:32" ht="28.2" customHeight="1" thickBot="1">
      <c r="A16" s="1"/>
      <c r="B16" s="6"/>
      <c r="C16" s="6"/>
      <c r="D16" s="6"/>
      <c r="E16" s="6"/>
      <c r="F16" s="6"/>
      <c r="G16" s="6"/>
      <c r="H16" s="6"/>
      <c r="I16" s="6"/>
      <c r="J16" s="50"/>
      <c r="K16" s="48"/>
      <c r="L16" s="48"/>
      <c r="M16" s="48"/>
      <c r="N16" s="48"/>
      <c r="O16" s="49" t="s">
        <v>27</v>
      </c>
      <c r="P16" s="49"/>
      <c r="Q16" s="49" t="s">
        <v>36</v>
      </c>
      <c r="R16" s="49"/>
      <c r="S16" s="49" t="s">
        <v>41</v>
      </c>
      <c r="T16" s="49"/>
      <c r="U16" s="5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</row>
    <row r="17" spans="1:32" ht="72.75" customHeight="1" thickBot="1">
      <c r="A17" s="5"/>
      <c r="B17" s="14"/>
      <c r="C17" s="14"/>
      <c r="D17" s="14" t="s">
        <v>26</v>
      </c>
      <c r="E17" s="14" t="s">
        <v>26</v>
      </c>
      <c r="F17" s="14" t="s">
        <v>26</v>
      </c>
      <c r="G17" s="14" t="s">
        <v>26</v>
      </c>
      <c r="H17" s="14" t="s">
        <v>26</v>
      </c>
      <c r="I17" s="14" t="s">
        <v>26</v>
      </c>
      <c r="J17" s="50"/>
      <c r="K17" s="48"/>
      <c r="L17" s="48"/>
      <c r="M17" s="49" t="s">
        <v>25</v>
      </c>
      <c r="N17" s="49" t="s">
        <v>24</v>
      </c>
      <c r="O17" s="49" t="s">
        <v>31</v>
      </c>
      <c r="P17" s="49" t="s">
        <v>32</v>
      </c>
      <c r="Q17" s="49" t="s">
        <v>31</v>
      </c>
      <c r="R17" s="49" t="s">
        <v>32</v>
      </c>
      <c r="S17" s="49" t="s">
        <v>31</v>
      </c>
      <c r="T17" s="49" t="s">
        <v>32</v>
      </c>
      <c r="U17" s="5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</row>
    <row r="18" spans="1:32" ht="18" customHeight="1" thickBot="1">
      <c r="A18" s="1"/>
      <c r="B18" s="6"/>
      <c r="C18" s="6"/>
      <c r="D18" s="6"/>
      <c r="E18" s="7"/>
      <c r="F18" s="7"/>
      <c r="G18" s="7"/>
      <c r="H18" s="7"/>
      <c r="I18" s="7"/>
      <c r="J18" s="50"/>
      <c r="K18" s="48"/>
      <c r="L18" s="48"/>
      <c r="M18" s="49"/>
      <c r="N18" s="49"/>
      <c r="O18" s="49"/>
      <c r="P18" s="49"/>
      <c r="Q18" s="49"/>
      <c r="R18" s="49"/>
      <c r="S18" s="49"/>
      <c r="T18" s="49"/>
      <c r="U18" s="5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</row>
    <row r="19" spans="1:32" ht="19.2" customHeight="1" thickBot="1">
      <c r="A19" s="1"/>
      <c r="B19" s="15"/>
      <c r="C19" s="16"/>
      <c r="D19" s="15">
        <v>1</v>
      </c>
      <c r="E19" s="15">
        <v>1</v>
      </c>
      <c r="F19" s="15">
        <v>1</v>
      </c>
      <c r="G19" s="16">
        <v>1</v>
      </c>
      <c r="H19" s="15">
        <v>1</v>
      </c>
      <c r="I19" s="16">
        <v>1</v>
      </c>
      <c r="J19" s="26"/>
      <c r="K19" s="25">
        <v>1</v>
      </c>
      <c r="L19" s="25"/>
      <c r="M19" s="25">
        <v>2</v>
      </c>
      <c r="N19" s="25">
        <v>3</v>
      </c>
      <c r="O19" s="25">
        <v>4</v>
      </c>
      <c r="P19" s="25">
        <v>5</v>
      </c>
      <c r="Q19" s="25">
        <v>6</v>
      </c>
      <c r="R19" s="25">
        <v>7</v>
      </c>
      <c r="S19" s="25">
        <v>8</v>
      </c>
      <c r="T19" s="25">
        <v>9</v>
      </c>
      <c r="U19" s="5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</row>
    <row r="20" spans="1:32">
      <c r="A20" s="17"/>
      <c r="B20" s="46" t="s">
        <v>23</v>
      </c>
      <c r="C20" s="46"/>
      <c r="D20" s="46"/>
      <c r="E20" s="46"/>
      <c r="F20" s="46"/>
      <c r="G20" s="46"/>
      <c r="H20" s="46"/>
      <c r="I20" s="46"/>
      <c r="J20" s="46"/>
      <c r="K20" s="51"/>
      <c r="L20" s="52"/>
      <c r="M20" s="27">
        <v>1</v>
      </c>
      <c r="N20" s="28">
        <v>-1</v>
      </c>
      <c r="O20" s="24">
        <f>O21+O22+O23+O24+O25</f>
        <v>3662393</v>
      </c>
      <c r="P20" s="24">
        <f t="shared" ref="P20:T20" si="0">P21+P22+P23+P24+P25</f>
        <v>0</v>
      </c>
      <c r="Q20" s="24">
        <f t="shared" si="0"/>
        <v>3623910.0000000005</v>
      </c>
      <c r="R20" s="24">
        <f t="shared" si="0"/>
        <v>0</v>
      </c>
      <c r="S20" s="24">
        <f t="shared" si="0"/>
        <v>3625220.0000000005</v>
      </c>
      <c r="T20" s="24">
        <f t="shared" si="0"/>
        <v>0</v>
      </c>
      <c r="U20" s="8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</row>
    <row r="21" spans="1:32" ht="54.6" customHeight="1">
      <c r="A21" s="17"/>
      <c r="B21" s="46" t="s">
        <v>22</v>
      </c>
      <c r="C21" s="46"/>
      <c r="D21" s="46"/>
      <c r="E21" s="46"/>
      <c r="F21" s="46"/>
      <c r="G21" s="46"/>
      <c r="H21" s="46"/>
      <c r="I21" s="46"/>
      <c r="J21" s="46"/>
      <c r="K21" s="46"/>
      <c r="L21" s="47"/>
      <c r="M21" s="9">
        <v>1</v>
      </c>
      <c r="N21" s="10">
        <v>2</v>
      </c>
      <c r="O21" s="11">
        <v>967448.03</v>
      </c>
      <c r="P21" s="11">
        <v>0</v>
      </c>
      <c r="Q21" s="11">
        <v>967448.03</v>
      </c>
      <c r="R21" s="11">
        <v>0</v>
      </c>
      <c r="S21" s="11">
        <v>967448.03</v>
      </c>
      <c r="T21" s="11">
        <v>0</v>
      </c>
      <c r="U21" s="8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</row>
    <row r="22" spans="1:32" ht="1.8" hidden="1" customHeight="1">
      <c r="A22" s="17"/>
      <c r="B22" s="46" t="s">
        <v>21</v>
      </c>
      <c r="C22" s="46"/>
      <c r="D22" s="46"/>
      <c r="E22" s="46"/>
      <c r="F22" s="46"/>
      <c r="G22" s="46"/>
      <c r="H22" s="46"/>
      <c r="I22" s="46"/>
      <c r="J22" s="46"/>
      <c r="K22" s="46"/>
      <c r="L22" s="47"/>
      <c r="M22" s="9">
        <v>1</v>
      </c>
      <c r="N22" s="10">
        <v>3</v>
      </c>
      <c r="O22" s="11">
        <v>0</v>
      </c>
      <c r="P22" s="11">
        <v>0</v>
      </c>
      <c r="Q22" s="11">
        <v>0</v>
      </c>
      <c r="R22" s="11">
        <v>0</v>
      </c>
      <c r="S22" s="12">
        <v>0</v>
      </c>
      <c r="T22" s="11">
        <v>0</v>
      </c>
      <c r="U22" s="8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</row>
    <row r="23" spans="1:32" ht="71.400000000000006" customHeight="1">
      <c r="A23" s="17"/>
      <c r="B23" s="46" t="s">
        <v>20</v>
      </c>
      <c r="C23" s="46"/>
      <c r="D23" s="46"/>
      <c r="E23" s="46"/>
      <c r="F23" s="46"/>
      <c r="G23" s="46"/>
      <c r="H23" s="46"/>
      <c r="I23" s="46"/>
      <c r="J23" s="46"/>
      <c r="K23" s="46"/>
      <c r="L23" s="47"/>
      <c r="M23" s="9">
        <v>1</v>
      </c>
      <c r="N23" s="10">
        <v>4</v>
      </c>
      <c r="O23" s="11">
        <v>2634944.9700000002</v>
      </c>
      <c r="P23" s="11">
        <v>0</v>
      </c>
      <c r="Q23" s="11">
        <v>2601463.9500000002</v>
      </c>
      <c r="R23" s="11">
        <v>0</v>
      </c>
      <c r="S23" s="12">
        <v>2602776.79</v>
      </c>
      <c r="T23" s="11">
        <v>0</v>
      </c>
      <c r="U23" s="8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</row>
    <row r="24" spans="1:32">
      <c r="A24" s="17"/>
      <c r="B24" s="46" t="s">
        <v>19</v>
      </c>
      <c r="C24" s="46"/>
      <c r="D24" s="46"/>
      <c r="E24" s="46"/>
      <c r="F24" s="46"/>
      <c r="G24" s="46"/>
      <c r="H24" s="46"/>
      <c r="I24" s="46"/>
      <c r="J24" s="46"/>
      <c r="K24" s="46"/>
      <c r="L24" s="47"/>
      <c r="M24" s="9">
        <v>1</v>
      </c>
      <c r="N24" s="10">
        <v>11</v>
      </c>
      <c r="O24" s="11">
        <v>10000</v>
      </c>
      <c r="P24" s="11">
        <v>0</v>
      </c>
      <c r="Q24" s="11">
        <v>10000</v>
      </c>
      <c r="R24" s="11">
        <v>0</v>
      </c>
      <c r="S24" s="12">
        <v>10000</v>
      </c>
      <c r="T24" s="11">
        <v>0</v>
      </c>
      <c r="U24" s="8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</row>
    <row r="25" spans="1:32">
      <c r="A25" s="17"/>
      <c r="B25" s="46" t="s">
        <v>18</v>
      </c>
      <c r="C25" s="46"/>
      <c r="D25" s="46"/>
      <c r="E25" s="46"/>
      <c r="F25" s="46"/>
      <c r="G25" s="46"/>
      <c r="H25" s="46"/>
      <c r="I25" s="46"/>
      <c r="J25" s="46"/>
      <c r="K25" s="46"/>
      <c r="L25" s="47"/>
      <c r="M25" s="9">
        <v>1</v>
      </c>
      <c r="N25" s="10">
        <v>13</v>
      </c>
      <c r="O25" s="11">
        <v>50000</v>
      </c>
      <c r="P25" s="11">
        <v>0</v>
      </c>
      <c r="Q25" s="11">
        <v>44998.02</v>
      </c>
      <c r="R25" s="11">
        <v>0</v>
      </c>
      <c r="S25" s="12">
        <v>44995.18</v>
      </c>
      <c r="T25" s="11">
        <v>0</v>
      </c>
      <c r="U25" s="8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</row>
    <row r="26" spans="1:32">
      <c r="A26" s="17"/>
      <c r="B26" s="46" t="s">
        <v>17</v>
      </c>
      <c r="C26" s="46"/>
      <c r="D26" s="46"/>
      <c r="E26" s="46"/>
      <c r="F26" s="46"/>
      <c r="G26" s="46"/>
      <c r="H26" s="46"/>
      <c r="I26" s="46"/>
      <c r="J26" s="46"/>
      <c r="K26" s="46"/>
      <c r="L26" s="47"/>
      <c r="M26" s="9">
        <v>2</v>
      </c>
      <c r="N26" s="10">
        <v>-1</v>
      </c>
      <c r="O26" s="11">
        <f>O27</f>
        <v>211005</v>
      </c>
      <c r="P26" s="11">
        <f t="shared" ref="P26:T26" si="1">P27</f>
        <v>211005</v>
      </c>
      <c r="Q26" s="11">
        <f t="shared" si="1"/>
        <v>220796</v>
      </c>
      <c r="R26" s="11">
        <f t="shared" si="1"/>
        <v>220796</v>
      </c>
      <c r="S26" s="11">
        <f t="shared" si="1"/>
        <v>228837</v>
      </c>
      <c r="T26" s="11">
        <f t="shared" si="1"/>
        <v>228837</v>
      </c>
      <c r="U26" s="8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</row>
    <row r="27" spans="1:32" ht="16.95" customHeight="1">
      <c r="A27" s="17"/>
      <c r="B27" s="46" t="s">
        <v>16</v>
      </c>
      <c r="C27" s="46"/>
      <c r="D27" s="46"/>
      <c r="E27" s="46"/>
      <c r="F27" s="46"/>
      <c r="G27" s="46"/>
      <c r="H27" s="46"/>
      <c r="I27" s="46"/>
      <c r="J27" s="46"/>
      <c r="K27" s="46"/>
      <c r="L27" s="47"/>
      <c r="M27" s="9">
        <v>2</v>
      </c>
      <c r="N27" s="10">
        <v>3</v>
      </c>
      <c r="O27" s="11">
        <v>211005</v>
      </c>
      <c r="P27" s="11">
        <v>211005</v>
      </c>
      <c r="Q27" s="11">
        <v>220796</v>
      </c>
      <c r="R27" s="11">
        <v>220796</v>
      </c>
      <c r="S27" s="12">
        <v>228837</v>
      </c>
      <c r="T27" s="12">
        <v>228837</v>
      </c>
      <c r="U27" s="8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</row>
    <row r="28" spans="1:32" ht="37.200000000000003" customHeight="1">
      <c r="A28" s="17"/>
      <c r="B28" s="46" t="s">
        <v>15</v>
      </c>
      <c r="C28" s="46"/>
      <c r="D28" s="46"/>
      <c r="E28" s="46"/>
      <c r="F28" s="46"/>
      <c r="G28" s="46"/>
      <c r="H28" s="46"/>
      <c r="I28" s="46"/>
      <c r="J28" s="46"/>
      <c r="K28" s="46"/>
      <c r="L28" s="47"/>
      <c r="M28" s="9">
        <v>3</v>
      </c>
      <c r="N28" s="10">
        <v>-1</v>
      </c>
      <c r="O28" s="11">
        <f>O29</f>
        <v>148108.6</v>
      </c>
      <c r="P28" s="11">
        <f t="shared" ref="P28:T28" si="2">P29</f>
        <v>0</v>
      </c>
      <c r="Q28" s="11">
        <f t="shared" si="2"/>
        <v>265000</v>
      </c>
      <c r="R28" s="11">
        <f t="shared" si="2"/>
        <v>0</v>
      </c>
      <c r="S28" s="11">
        <f t="shared" si="2"/>
        <v>265000</v>
      </c>
      <c r="T28" s="11">
        <f t="shared" si="2"/>
        <v>0</v>
      </c>
      <c r="U28" s="8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</row>
    <row r="29" spans="1:32" ht="55.95" customHeight="1">
      <c r="A29" s="17"/>
      <c r="B29" s="46" t="s">
        <v>14</v>
      </c>
      <c r="C29" s="46"/>
      <c r="D29" s="46"/>
      <c r="E29" s="46"/>
      <c r="F29" s="46"/>
      <c r="G29" s="46"/>
      <c r="H29" s="46"/>
      <c r="I29" s="46"/>
      <c r="J29" s="46"/>
      <c r="K29" s="46"/>
      <c r="L29" s="47"/>
      <c r="M29" s="9">
        <v>3</v>
      </c>
      <c r="N29" s="10">
        <v>10</v>
      </c>
      <c r="O29" s="11">
        <v>148108.6</v>
      </c>
      <c r="P29" s="11">
        <v>0</v>
      </c>
      <c r="Q29" s="11">
        <v>265000</v>
      </c>
      <c r="R29" s="11">
        <v>0</v>
      </c>
      <c r="S29" s="12">
        <v>265000</v>
      </c>
      <c r="T29" s="11">
        <v>0</v>
      </c>
      <c r="U29" s="8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</row>
    <row r="30" spans="1:32">
      <c r="A30" s="17"/>
      <c r="B30" s="46" t="s">
        <v>13</v>
      </c>
      <c r="C30" s="46"/>
      <c r="D30" s="46"/>
      <c r="E30" s="46"/>
      <c r="F30" s="46"/>
      <c r="G30" s="46"/>
      <c r="H30" s="46"/>
      <c r="I30" s="46"/>
      <c r="J30" s="46"/>
      <c r="K30" s="46"/>
      <c r="L30" s="47"/>
      <c r="M30" s="9">
        <v>4</v>
      </c>
      <c r="N30" s="10">
        <v>-1</v>
      </c>
      <c r="O30" s="11">
        <f>O31+O32+O33</f>
        <v>2083880.78</v>
      </c>
      <c r="P30" s="11">
        <f t="shared" ref="P30:T30" si="3">P31+P32+P33</f>
        <v>0</v>
      </c>
      <c r="Q30" s="11">
        <f t="shared" si="3"/>
        <v>1515860</v>
      </c>
      <c r="R30" s="11">
        <f t="shared" si="3"/>
        <v>0</v>
      </c>
      <c r="S30" s="11">
        <f t="shared" si="3"/>
        <v>1565600</v>
      </c>
      <c r="T30" s="11">
        <f t="shared" si="3"/>
        <v>0</v>
      </c>
      <c r="U30" s="8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</row>
    <row r="31" spans="1:32">
      <c r="A31" s="17"/>
      <c r="B31" s="46" t="s">
        <v>12</v>
      </c>
      <c r="C31" s="46"/>
      <c r="D31" s="46"/>
      <c r="E31" s="46"/>
      <c r="F31" s="46"/>
      <c r="G31" s="46"/>
      <c r="H31" s="46"/>
      <c r="I31" s="46"/>
      <c r="J31" s="46"/>
      <c r="K31" s="46"/>
      <c r="L31" s="47"/>
      <c r="M31" s="9">
        <v>4</v>
      </c>
      <c r="N31" s="10">
        <v>1</v>
      </c>
      <c r="O31" s="11">
        <v>169260</v>
      </c>
      <c r="P31" s="11">
        <v>0</v>
      </c>
      <c r="Q31" s="11">
        <v>169260</v>
      </c>
      <c r="R31" s="11">
        <v>0</v>
      </c>
      <c r="S31" s="12">
        <v>169260</v>
      </c>
      <c r="T31" s="11">
        <v>0</v>
      </c>
      <c r="U31" s="8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</row>
    <row r="32" spans="1:32">
      <c r="A32" s="17"/>
      <c r="B32" s="46" t="s">
        <v>11</v>
      </c>
      <c r="C32" s="46"/>
      <c r="D32" s="46"/>
      <c r="E32" s="46"/>
      <c r="F32" s="46"/>
      <c r="G32" s="46"/>
      <c r="H32" s="46"/>
      <c r="I32" s="46"/>
      <c r="J32" s="46"/>
      <c r="K32" s="46"/>
      <c r="L32" s="47"/>
      <c r="M32" s="9">
        <v>4</v>
      </c>
      <c r="N32" s="10">
        <v>9</v>
      </c>
      <c r="O32" s="11">
        <v>1874620.78</v>
      </c>
      <c r="P32" s="11">
        <v>0</v>
      </c>
      <c r="Q32" s="11">
        <v>1321600</v>
      </c>
      <c r="R32" s="11">
        <v>0</v>
      </c>
      <c r="S32" s="12">
        <v>1371340</v>
      </c>
      <c r="T32" s="11">
        <v>0</v>
      </c>
      <c r="U32" s="8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</row>
    <row r="33" spans="1:32" ht="39.6" customHeight="1">
      <c r="A33" s="17"/>
      <c r="B33" s="46" t="s">
        <v>10</v>
      </c>
      <c r="C33" s="46"/>
      <c r="D33" s="46"/>
      <c r="E33" s="46"/>
      <c r="F33" s="46"/>
      <c r="G33" s="46"/>
      <c r="H33" s="46"/>
      <c r="I33" s="46"/>
      <c r="J33" s="46"/>
      <c r="K33" s="46"/>
      <c r="L33" s="47"/>
      <c r="M33" s="9">
        <v>4</v>
      </c>
      <c r="N33" s="10">
        <v>12</v>
      </c>
      <c r="O33" s="11">
        <v>40000</v>
      </c>
      <c r="P33" s="11">
        <v>0</v>
      </c>
      <c r="Q33" s="11">
        <v>25000</v>
      </c>
      <c r="R33" s="11">
        <v>0</v>
      </c>
      <c r="S33" s="12">
        <v>25000</v>
      </c>
      <c r="T33" s="11">
        <v>0</v>
      </c>
      <c r="U33" s="8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</row>
    <row r="34" spans="1:32">
      <c r="A34" s="17"/>
      <c r="B34" s="46" t="s">
        <v>9</v>
      </c>
      <c r="C34" s="46"/>
      <c r="D34" s="46"/>
      <c r="E34" s="46"/>
      <c r="F34" s="46"/>
      <c r="G34" s="46"/>
      <c r="H34" s="46"/>
      <c r="I34" s="46"/>
      <c r="J34" s="46"/>
      <c r="K34" s="46"/>
      <c r="L34" s="47"/>
      <c r="M34" s="9">
        <v>5</v>
      </c>
      <c r="N34" s="10">
        <v>-1</v>
      </c>
      <c r="O34" s="11">
        <f>O36+O35</f>
        <v>1443786.64</v>
      </c>
      <c r="P34" s="11">
        <f t="shared" ref="P34:T34" si="4">P36</f>
        <v>0</v>
      </c>
      <c r="Q34" s="11">
        <f t="shared" si="4"/>
        <v>1114960.58</v>
      </c>
      <c r="R34" s="11">
        <f t="shared" si="4"/>
        <v>0</v>
      </c>
      <c r="S34" s="11">
        <f t="shared" si="4"/>
        <v>1041955.53</v>
      </c>
      <c r="T34" s="11">
        <f t="shared" si="4"/>
        <v>0</v>
      </c>
      <c r="U34" s="8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</row>
    <row r="35" spans="1:32">
      <c r="A35" s="17"/>
      <c r="B35" s="35"/>
      <c r="C35" s="35"/>
      <c r="D35" s="35"/>
      <c r="E35" s="35"/>
      <c r="F35" s="35"/>
      <c r="G35" s="35"/>
      <c r="H35" s="35"/>
      <c r="I35" s="35"/>
      <c r="J35" s="35"/>
      <c r="K35" s="35" t="s">
        <v>49</v>
      </c>
      <c r="L35" s="36"/>
      <c r="M35" s="9">
        <v>5</v>
      </c>
      <c r="N35" s="10">
        <v>2</v>
      </c>
      <c r="O35" s="11">
        <v>73042.2</v>
      </c>
      <c r="P35" s="11">
        <v>0</v>
      </c>
      <c r="Q35" s="11">
        <v>0</v>
      </c>
      <c r="R35" s="11">
        <v>0</v>
      </c>
      <c r="S35" s="11">
        <v>0</v>
      </c>
      <c r="T35" s="11">
        <v>0</v>
      </c>
      <c r="U35" s="8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</row>
    <row r="36" spans="1:32">
      <c r="A36" s="17"/>
      <c r="B36" s="46" t="s">
        <v>8</v>
      </c>
      <c r="C36" s="46"/>
      <c r="D36" s="46"/>
      <c r="E36" s="46"/>
      <c r="F36" s="46"/>
      <c r="G36" s="46"/>
      <c r="H36" s="46"/>
      <c r="I36" s="46"/>
      <c r="J36" s="46"/>
      <c r="K36" s="46"/>
      <c r="L36" s="47"/>
      <c r="M36" s="9">
        <v>5</v>
      </c>
      <c r="N36" s="10">
        <v>3</v>
      </c>
      <c r="O36" s="11">
        <v>1370744.44</v>
      </c>
      <c r="P36" s="11">
        <v>0</v>
      </c>
      <c r="Q36" s="11">
        <v>1114960.58</v>
      </c>
      <c r="R36" s="11">
        <v>0</v>
      </c>
      <c r="S36" s="12">
        <v>1041955.53</v>
      </c>
      <c r="T36" s="11">
        <v>0</v>
      </c>
      <c r="U36" s="8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</row>
    <row r="37" spans="1:32">
      <c r="A37" s="17"/>
      <c r="B37" s="46" t="s">
        <v>7</v>
      </c>
      <c r="C37" s="46"/>
      <c r="D37" s="46"/>
      <c r="E37" s="46"/>
      <c r="F37" s="46"/>
      <c r="G37" s="46"/>
      <c r="H37" s="46"/>
      <c r="I37" s="46"/>
      <c r="J37" s="46"/>
      <c r="K37" s="46"/>
      <c r="L37" s="47"/>
      <c r="M37" s="9">
        <v>8</v>
      </c>
      <c r="N37" s="10">
        <v>-1</v>
      </c>
      <c r="O37" s="11">
        <f>O38</f>
        <v>3457414.83</v>
      </c>
      <c r="P37" s="11">
        <f t="shared" ref="P37:T37" si="5">P38</f>
        <v>0</v>
      </c>
      <c r="Q37" s="11">
        <f t="shared" si="5"/>
        <v>1664571.53</v>
      </c>
      <c r="R37" s="11">
        <f t="shared" si="5"/>
        <v>0</v>
      </c>
      <c r="S37" s="11">
        <f t="shared" si="5"/>
        <v>1672659.43</v>
      </c>
      <c r="T37" s="11">
        <f t="shared" si="5"/>
        <v>0</v>
      </c>
      <c r="U37" s="8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</row>
    <row r="38" spans="1:32">
      <c r="A38" s="17"/>
      <c r="B38" s="46" t="s">
        <v>6</v>
      </c>
      <c r="C38" s="46"/>
      <c r="D38" s="46"/>
      <c r="E38" s="46"/>
      <c r="F38" s="46"/>
      <c r="G38" s="46"/>
      <c r="H38" s="46"/>
      <c r="I38" s="46"/>
      <c r="J38" s="46"/>
      <c r="K38" s="46"/>
      <c r="L38" s="47"/>
      <c r="M38" s="9">
        <v>8</v>
      </c>
      <c r="N38" s="10">
        <v>1</v>
      </c>
      <c r="O38" s="11">
        <v>3457414.83</v>
      </c>
      <c r="P38" s="11">
        <v>0</v>
      </c>
      <c r="Q38" s="11">
        <v>1664571.53</v>
      </c>
      <c r="R38" s="11">
        <v>0</v>
      </c>
      <c r="S38" s="12">
        <v>1672659.43</v>
      </c>
      <c r="T38" s="11">
        <v>0</v>
      </c>
      <c r="U38" s="8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</row>
    <row r="39" spans="1:32">
      <c r="A39" s="17"/>
      <c r="B39" s="46" t="s">
        <v>5</v>
      </c>
      <c r="C39" s="46"/>
      <c r="D39" s="46"/>
      <c r="E39" s="46"/>
      <c r="F39" s="46"/>
      <c r="G39" s="46"/>
      <c r="H39" s="46"/>
      <c r="I39" s="46"/>
      <c r="J39" s="46"/>
      <c r="K39" s="46"/>
      <c r="L39" s="47"/>
      <c r="M39" s="9">
        <v>10</v>
      </c>
      <c r="N39" s="10">
        <v>-1</v>
      </c>
      <c r="O39" s="11">
        <f>O40</f>
        <v>274503.59999999998</v>
      </c>
      <c r="P39" s="11">
        <f t="shared" ref="P39:T39" si="6">P40</f>
        <v>0</v>
      </c>
      <c r="Q39" s="11">
        <f t="shared" si="6"/>
        <v>274503.59999999998</v>
      </c>
      <c r="R39" s="11">
        <f t="shared" si="6"/>
        <v>0</v>
      </c>
      <c r="S39" s="11">
        <f t="shared" si="6"/>
        <v>274503.59999999998</v>
      </c>
      <c r="T39" s="11">
        <f t="shared" si="6"/>
        <v>0</v>
      </c>
      <c r="U39" s="8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</row>
    <row r="40" spans="1:32">
      <c r="A40" s="17"/>
      <c r="B40" s="46" t="s">
        <v>4</v>
      </c>
      <c r="C40" s="46"/>
      <c r="D40" s="46"/>
      <c r="E40" s="46"/>
      <c r="F40" s="46"/>
      <c r="G40" s="46"/>
      <c r="H40" s="46"/>
      <c r="I40" s="46"/>
      <c r="J40" s="46"/>
      <c r="K40" s="46"/>
      <c r="L40" s="47"/>
      <c r="M40" s="9">
        <v>10</v>
      </c>
      <c r="N40" s="10">
        <v>1</v>
      </c>
      <c r="O40" s="11">
        <v>274503.59999999998</v>
      </c>
      <c r="P40" s="11">
        <v>0</v>
      </c>
      <c r="Q40" s="11">
        <v>274503.59999999998</v>
      </c>
      <c r="R40" s="11">
        <v>0</v>
      </c>
      <c r="S40" s="12">
        <v>274503.59999999998</v>
      </c>
      <c r="T40" s="11">
        <v>0</v>
      </c>
      <c r="U40" s="8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</row>
    <row r="41" spans="1:32">
      <c r="A41" s="17"/>
      <c r="B41" s="46" t="s">
        <v>3</v>
      </c>
      <c r="C41" s="46"/>
      <c r="D41" s="46"/>
      <c r="E41" s="46"/>
      <c r="F41" s="46"/>
      <c r="G41" s="46"/>
      <c r="H41" s="46"/>
      <c r="I41" s="46"/>
      <c r="J41" s="46"/>
      <c r="K41" s="46"/>
      <c r="L41" s="47"/>
      <c r="M41" s="9">
        <v>11</v>
      </c>
      <c r="N41" s="10">
        <v>-1</v>
      </c>
      <c r="O41" s="11">
        <f>O42</f>
        <v>270029.03999999998</v>
      </c>
      <c r="P41" s="11">
        <f t="shared" ref="P41:T41" si="7">P42</f>
        <v>0</v>
      </c>
      <c r="Q41" s="11">
        <f t="shared" si="7"/>
        <v>190024.59</v>
      </c>
      <c r="R41" s="11">
        <f t="shared" si="7"/>
        <v>0</v>
      </c>
      <c r="S41" s="11">
        <f t="shared" si="7"/>
        <v>90004.59</v>
      </c>
      <c r="T41" s="11">
        <f t="shared" si="7"/>
        <v>0</v>
      </c>
      <c r="U41" s="8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</row>
    <row r="42" spans="1:32">
      <c r="A42" s="17"/>
      <c r="B42" s="46" t="s">
        <v>2</v>
      </c>
      <c r="C42" s="46"/>
      <c r="D42" s="46"/>
      <c r="E42" s="46"/>
      <c r="F42" s="46"/>
      <c r="G42" s="46"/>
      <c r="H42" s="46"/>
      <c r="I42" s="46"/>
      <c r="J42" s="46"/>
      <c r="K42" s="46"/>
      <c r="L42" s="47"/>
      <c r="M42" s="9">
        <v>11</v>
      </c>
      <c r="N42" s="10">
        <v>2</v>
      </c>
      <c r="O42" s="11">
        <v>270029.03999999998</v>
      </c>
      <c r="P42" s="11">
        <v>0</v>
      </c>
      <c r="Q42" s="11">
        <v>190024.59</v>
      </c>
      <c r="R42" s="11">
        <v>0</v>
      </c>
      <c r="S42" s="12">
        <v>90004.59</v>
      </c>
      <c r="T42" s="11">
        <v>0</v>
      </c>
      <c r="U42" s="8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</row>
    <row r="43" spans="1:32" ht="36">
      <c r="A43" s="17" t="s">
        <v>44</v>
      </c>
      <c r="B43" s="37"/>
      <c r="C43" s="37"/>
      <c r="D43" s="37"/>
      <c r="E43" s="37"/>
      <c r="F43" s="37"/>
      <c r="G43" s="37"/>
      <c r="H43" s="37"/>
      <c r="I43" s="38"/>
      <c r="J43" s="37"/>
      <c r="K43" s="40" t="s">
        <v>43</v>
      </c>
      <c r="L43" s="40"/>
      <c r="M43" s="41">
        <v>13</v>
      </c>
      <c r="N43" s="42"/>
      <c r="O43" s="43">
        <v>20.14</v>
      </c>
      <c r="P43" s="43">
        <v>0</v>
      </c>
      <c r="Q43" s="43">
        <v>0</v>
      </c>
      <c r="R43" s="43">
        <v>0</v>
      </c>
      <c r="S43" s="43">
        <v>0</v>
      </c>
      <c r="T43" s="43">
        <v>0</v>
      </c>
      <c r="U43" s="39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</row>
    <row r="44" spans="1:32" ht="36">
      <c r="A44" s="17"/>
      <c r="B44" s="37"/>
      <c r="C44" s="37"/>
      <c r="D44" s="37"/>
      <c r="E44" s="37"/>
      <c r="F44" s="37"/>
      <c r="G44" s="37"/>
      <c r="H44" s="37"/>
      <c r="I44" s="38"/>
      <c r="J44" s="37"/>
      <c r="K44" s="40" t="s">
        <v>45</v>
      </c>
      <c r="L44" s="40"/>
      <c r="M44" s="41">
        <v>13</v>
      </c>
      <c r="N44" s="42">
        <v>1</v>
      </c>
      <c r="O44" s="43">
        <v>20.14</v>
      </c>
      <c r="P44" s="43">
        <v>0</v>
      </c>
      <c r="Q44" s="43">
        <v>0</v>
      </c>
      <c r="R44" s="43">
        <v>0</v>
      </c>
      <c r="S44" s="43">
        <v>0</v>
      </c>
      <c r="T44" s="43">
        <v>0</v>
      </c>
      <c r="U44" s="39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</row>
    <row r="45" spans="1:32" s="23" customFormat="1" ht="21.6" customHeight="1" thickBot="1">
      <c r="A45" s="18"/>
      <c r="B45" s="19"/>
      <c r="C45" s="19"/>
      <c r="D45" s="19"/>
      <c r="E45" s="19"/>
      <c r="F45" s="19"/>
      <c r="G45" s="19"/>
      <c r="H45" s="19"/>
      <c r="I45" s="20"/>
      <c r="J45" s="21"/>
      <c r="K45" s="34" t="s">
        <v>42</v>
      </c>
      <c r="L45" s="31"/>
      <c r="M45" s="32" t="s">
        <v>1</v>
      </c>
      <c r="N45" s="32" t="s">
        <v>1</v>
      </c>
      <c r="O45" s="33">
        <f>O20+O26+O28+O30+O34+O37+O39+O41+O43</f>
        <v>11551141.629999999</v>
      </c>
      <c r="P45" s="33">
        <f t="shared" ref="P45:T45" si="8">P20+P26+P28+P30+P34+P37+P39+P41</f>
        <v>211005</v>
      </c>
      <c r="Q45" s="33">
        <f t="shared" si="8"/>
        <v>8869626.2999999989</v>
      </c>
      <c r="R45" s="33">
        <f t="shared" si="8"/>
        <v>220796</v>
      </c>
      <c r="S45" s="33">
        <f t="shared" si="8"/>
        <v>8763780.1500000004</v>
      </c>
      <c r="T45" s="33">
        <f t="shared" si="8"/>
        <v>228837</v>
      </c>
      <c r="U45" s="13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</row>
    <row r="46" spans="1:32" ht="12.75" customHeight="1">
      <c r="A46" s="1" t="s">
        <v>0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</row>
  </sheetData>
  <mergeCells count="50">
    <mergeCell ref="A6:T6"/>
    <mergeCell ref="A7:T7"/>
    <mergeCell ref="A8:U8"/>
    <mergeCell ref="A9:T9"/>
    <mergeCell ref="A11:T11"/>
    <mergeCell ref="A12:T12"/>
    <mergeCell ref="A13:T13"/>
    <mergeCell ref="B39:L39"/>
    <mergeCell ref="B31:L31"/>
    <mergeCell ref="B34:L34"/>
    <mergeCell ref="B36:L36"/>
    <mergeCell ref="B38:L38"/>
    <mergeCell ref="M15:N16"/>
    <mergeCell ref="B42:L42"/>
    <mergeCell ref="B37:L37"/>
    <mergeCell ref="B20:L20"/>
    <mergeCell ref="B26:L26"/>
    <mergeCell ref="B28:L28"/>
    <mergeCell ref="B30:L30"/>
    <mergeCell ref="B29:L29"/>
    <mergeCell ref="B41:L41"/>
    <mergeCell ref="B21:L21"/>
    <mergeCell ref="B22:L22"/>
    <mergeCell ref="B23:L23"/>
    <mergeCell ref="B24:L24"/>
    <mergeCell ref="B25:L25"/>
    <mergeCell ref="B27:L27"/>
    <mergeCell ref="B32:L32"/>
    <mergeCell ref="B33:L33"/>
    <mergeCell ref="B40:L40"/>
    <mergeCell ref="O15:T15"/>
    <mergeCell ref="O16:P16"/>
    <mergeCell ref="P17:P18"/>
    <mergeCell ref="O17:O18"/>
    <mergeCell ref="Q16:R16"/>
    <mergeCell ref="Q17:Q18"/>
    <mergeCell ref="R17:R18"/>
    <mergeCell ref="S16:T16"/>
    <mergeCell ref="S17:S18"/>
    <mergeCell ref="T17:T18"/>
    <mergeCell ref="K15:K18"/>
    <mergeCell ref="J15:J18"/>
    <mergeCell ref="L15:L18"/>
    <mergeCell ref="M17:M18"/>
    <mergeCell ref="N17:N18"/>
    <mergeCell ref="F1:T1"/>
    <mergeCell ref="A2:T2"/>
    <mergeCell ref="A3:T3"/>
    <mergeCell ref="D4:T4"/>
    <mergeCell ref="F5:T5"/>
  </mergeCells>
  <pageMargins left="1.0826771653543308" right="0.49212598425196852" top="0.78740157480314965" bottom="0.78740157480314965" header="0.23622047244094491" footer="0.23622047244094491"/>
  <pageSetup paperSize="9" scale="53" fitToHeight="0" orientation="portrait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</vt:lpstr>
      <vt:lpstr>'БР ГРБС по ПБС'!Заголовки_для_печати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budg20201</dc:creator>
  <cp:lastModifiedBy>Ворошилово</cp:lastModifiedBy>
  <cp:lastPrinted>2020-11-03T05:20:50Z</cp:lastPrinted>
  <dcterms:created xsi:type="dcterms:W3CDTF">2020-11-03T05:01:41Z</dcterms:created>
  <dcterms:modified xsi:type="dcterms:W3CDTF">2023-02-28T07:46:18Z</dcterms:modified>
</cp:coreProperties>
</file>