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5 (ведомств)" sheetId="1" r:id="rId1"/>
    <sheet name="Лист1" sheetId="18" r:id="rId2"/>
  </sheets>
  <definedNames>
    <definedName name="_xlnm._FilterDatabase" localSheetId="0" hidden="1">'5 (ведомств)'!$A$20:$O$20</definedName>
    <definedName name="_xlnm.Print_Titles" localSheetId="0">'5 (ведомств)'!$19:$19</definedName>
  </definedNames>
  <calcPr calcId="124519"/>
</workbook>
</file>

<file path=xl/calcChain.xml><?xml version="1.0" encoding="utf-8"?>
<calcChain xmlns="http://schemas.openxmlformats.org/spreadsheetml/2006/main">
  <c r="O171" i="1"/>
  <c r="N171"/>
  <c r="M171"/>
  <c r="L171"/>
  <c r="K171"/>
  <c r="J171"/>
  <c r="J170" s="1"/>
  <c r="O170"/>
  <c r="M170"/>
  <c r="K170"/>
  <c r="J21"/>
  <c r="J136"/>
  <c r="O150"/>
  <c r="N150"/>
  <c r="M150"/>
  <c r="L150"/>
  <c r="K150"/>
  <c r="J150"/>
  <c r="O149"/>
  <c r="N149"/>
  <c r="M149"/>
  <c r="L149"/>
  <c r="K149"/>
  <c r="J149"/>
  <c r="J129"/>
  <c r="O131"/>
  <c r="N131"/>
  <c r="M131"/>
  <c r="L131"/>
  <c r="K131"/>
  <c r="J131"/>
  <c r="O130"/>
  <c r="N130"/>
  <c r="M130"/>
  <c r="L130"/>
  <c r="K130"/>
  <c r="J130"/>
  <c r="J43"/>
  <c r="O64"/>
  <c r="M64"/>
  <c r="M63" s="1"/>
  <c r="K64"/>
  <c r="O63"/>
  <c r="K63"/>
  <c r="J63"/>
  <c r="O62"/>
  <c r="M62"/>
  <c r="M61" s="1"/>
  <c r="K62"/>
  <c r="O61"/>
  <c r="K61"/>
  <c r="J61"/>
  <c r="O60"/>
  <c r="M60"/>
  <c r="K60"/>
  <c r="O59"/>
  <c r="M59"/>
  <c r="K59"/>
  <c r="J59"/>
  <c r="O58"/>
  <c r="M58"/>
  <c r="M57" s="1"/>
  <c r="K58"/>
  <c r="O57"/>
  <c r="K57"/>
  <c r="J57"/>
  <c r="O56"/>
  <c r="M56"/>
  <c r="M55" s="1"/>
  <c r="K56"/>
  <c r="O55"/>
  <c r="K55"/>
  <c r="J55"/>
  <c r="J53"/>
  <c r="J51"/>
  <c r="J40"/>
  <c r="O41"/>
  <c r="N41"/>
  <c r="M41"/>
  <c r="L41"/>
  <c r="K41"/>
  <c r="J41"/>
  <c r="L201" l="1"/>
  <c r="L200" s="1"/>
  <c r="L199" s="1"/>
  <c r="L198" s="1"/>
  <c r="L197" s="1"/>
  <c r="L196" s="1"/>
  <c r="N201"/>
  <c r="N200" s="1"/>
  <c r="N199" s="1"/>
  <c r="N198" s="1"/>
  <c r="N197" s="1"/>
  <c r="N196" s="1"/>
  <c r="K202"/>
  <c r="K201" s="1"/>
  <c r="K200" s="1"/>
  <c r="K199" s="1"/>
  <c r="K198" s="1"/>
  <c r="K197" s="1"/>
  <c r="K196" s="1"/>
  <c r="L202"/>
  <c r="M202"/>
  <c r="M201" s="1"/>
  <c r="M200" s="1"/>
  <c r="M199" s="1"/>
  <c r="M198" s="1"/>
  <c r="M197" s="1"/>
  <c r="M196" s="1"/>
  <c r="N202"/>
  <c r="O202"/>
  <c r="O201" s="1"/>
  <c r="O200" s="1"/>
  <c r="O199" s="1"/>
  <c r="O198" s="1"/>
  <c r="O197" s="1"/>
  <c r="O196" s="1"/>
  <c r="J196"/>
  <c r="J197"/>
  <c r="J198"/>
  <c r="J199"/>
  <c r="J200"/>
  <c r="J201"/>
  <c r="J202"/>
  <c r="J144"/>
  <c r="K80" l="1"/>
  <c r="M80"/>
  <c r="O80"/>
  <c r="O82"/>
  <c r="O81" s="1"/>
  <c r="N82"/>
  <c r="N81" s="1"/>
  <c r="N80" s="1"/>
  <c r="M82"/>
  <c r="L82"/>
  <c r="L81" s="1"/>
  <c r="L80" s="1"/>
  <c r="K82"/>
  <c r="K81" s="1"/>
  <c r="J82"/>
  <c r="J81" s="1"/>
  <c r="J80" s="1"/>
  <c r="M81"/>
  <c r="K193"/>
  <c r="M193"/>
  <c r="O193"/>
  <c r="O194"/>
  <c r="N194"/>
  <c r="N193" s="1"/>
  <c r="M194"/>
  <c r="L194"/>
  <c r="L193" s="1"/>
  <c r="K194"/>
  <c r="J194"/>
  <c r="J193" s="1"/>
  <c r="O121"/>
  <c r="L72" l="1"/>
  <c r="O78"/>
  <c r="O77" s="1"/>
  <c r="N78"/>
  <c r="N77" s="1"/>
  <c r="M78"/>
  <c r="M77" s="1"/>
  <c r="L78"/>
  <c r="L77" s="1"/>
  <c r="K78"/>
  <c r="K77" s="1"/>
  <c r="J78"/>
  <c r="J77" s="1"/>
  <c r="O75"/>
  <c r="O74" s="1"/>
  <c r="N75"/>
  <c r="N74" s="1"/>
  <c r="M75"/>
  <c r="M74" s="1"/>
  <c r="L75"/>
  <c r="L74" s="1"/>
  <c r="L73" s="1"/>
  <c r="K75"/>
  <c r="K74" s="1"/>
  <c r="J75"/>
  <c r="J74" s="1"/>
  <c r="J73" s="1"/>
  <c r="O160"/>
  <c r="N160"/>
  <c r="M160"/>
  <c r="L160"/>
  <c r="K160"/>
  <c r="K157" s="1"/>
  <c r="K156" s="1"/>
  <c r="K155" s="1"/>
  <c r="K154" s="1"/>
  <c r="J160"/>
  <c r="O123"/>
  <c r="O122" s="1"/>
  <c r="O120" s="1"/>
  <c r="O119" s="1"/>
  <c r="O118" s="1"/>
  <c r="K123"/>
  <c r="K122" s="1"/>
  <c r="K121" s="1"/>
  <c r="L123"/>
  <c r="L122" s="1"/>
  <c r="M123"/>
  <c r="M122" s="1"/>
  <c r="M121" s="1"/>
  <c r="M120" s="1"/>
  <c r="M119" s="1"/>
  <c r="M118" s="1"/>
  <c r="N123"/>
  <c r="N122" s="1"/>
  <c r="N121" s="1"/>
  <c r="N120" s="1"/>
  <c r="N119" s="1"/>
  <c r="N118" s="1"/>
  <c r="J123"/>
  <c r="J122" s="1"/>
  <c r="K187"/>
  <c r="L187"/>
  <c r="M187"/>
  <c r="N187"/>
  <c r="O187"/>
  <c r="J187"/>
  <c r="K189"/>
  <c r="L189"/>
  <c r="M189"/>
  <c r="N189"/>
  <c r="O189"/>
  <c r="O186" s="1"/>
  <c r="O185" s="1"/>
  <c r="J189"/>
  <c r="K191"/>
  <c r="L191"/>
  <c r="M191"/>
  <c r="N191"/>
  <c r="O191"/>
  <c r="J191"/>
  <c r="K179"/>
  <c r="K178" s="1"/>
  <c r="K177" s="1"/>
  <c r="K176" s="1"/>
  <c r="K175" s="1"/>
  <c r="K174" s="1"/>
  <c r="K173" s="1"/>
  <c r="L179"/>
  <c r="L178" s="1"/>
  <c r="L177" s="1"/>
  <c r="L176" s="1"/>
  <c r="L175" s="1"/>
  <c r="L174" s="1"/>
  <c r="L173" s="1"/>
  <c r="M179"/>
  <c r="M178"/>
  <c r="M177" s="1"/>
  <c r="M176" s="1"/>
  <c r="M175" s="1"/>
  <c r="M174" s="1"/>
  <c r="M173" s="1"/>
  <c r="N179"/>
  <c r="N178" s="1"/>
  <c r="N177" s="1"/>
  <c r="N176" s="1"/>
  <c r="N175" s="1"/>
  <c r="N174" s="1"/>
  <c r="N173" s="1"/>
  <c r="O179"/>
  <c r="O178" s="1"/>
  <c r="O177" s="1"/>
  <c r="O176" s="1"/>
  <c r="O175" s="1"/>
  <c r="O174" s="1"/>
  <c r="O173" s="1"/>
  <c r="J179"/>
  <c r="J178" s="1"/>
  <c r="J177" s="1"/>
  <c r="J176" s="1"/>
  <c r="J175" s="1"/>
  <c r="J174" s="1"/>
  <c r="J173" s="1"/>
  <c r="K166"/>
  <c r="L166"/>
  <c r="M166"/>
  <c r="M165" s="1"/>
  <c r="M164" s="1"/>
  <c r="M163" s="1"/>
  <c r="N166"/>
  <c r="O166"/>
  <c r="J166"/>
  <c r="K168"/>
  <c r="K165" s="1"/>
  <c r="K164" s="1"/>
  <c r="K163" s="1"/>
  <c r="L168"/>
  <c r="M168"/>
  <c r="N168"/>
  <c r="O168"/>
  <c r="O165" s="1"/>
  <c r="O164" s="1"/>
  <c r="O163" s="1"/>
  <c r="O162" s="1"/>
  <c r="J168"/>
  <c r="K158"/>
  <c r="L158"/>
  <c r="M158"/>
  <c r="M157" s="1"/>
  <c r="M156" s="1"/>
  <c r="M155" s="1"/>
  <c r="M154" s="1"/>
  <c r="M153" s="1"/>
  <c r="M152" s="1"/>
  <c r="N158"/>
  <c r="O158"/>
  <c r="J158"/>
  <c r="K138"/>
  <c r="K137" s="1"/>
  <c r="L138"/>
  <c r="L137" s="1"/>
  <c r="M138"/>
  <c r="M137" s="1"/>
  <c r="N138"/>
  <c r="N137" s="1"/>
  <c r="O138"/>
  <c r="O137" s="1"/>
  <c r="J138"/>
  <c r="J137" s="1"/>
  <c r="K141"/>
  <c r="K140" s="1"/>
  <c r="L141"/>
  <c r="L140" s="1"/>
  <c r="M141"/>
  <c r="M140" s="1"/>
  <c r="N141"/>
  <c r="N140" s="1"/>
  <c r="O141"/>
  <c r="O140" s="1"/>
  <c r="J141"/>
  <c r="J140" s="1"/>
  <c r="K144"/>
  <c r="K143" s="1"/>
  <c r="L144"/>
  <c r="L143" s="1"/>
  <c r="M144"/>
  <c r="M143" s="1"/>
  <c r="N144"/>
  <c r="N143" s="1"/>
  <c r="O144"/>
  <c r="O143" s="1"/>
  <c r="J143"/>
  <c r="K147"/>
  <c r="K146" s="1"/>
  <c r="L147"/>
  <c r="L146" s="1"/>
  <c r="M147"/>
  <c r="M146" s="1"/>
  <c r="N147"/>
  <c r="N146" s="1"/>
  <c r="O147"/>
  <c r="O146" s="1"/>
  <c r="J147"/>
  <c r="J146" s="1"/>
  <c r="K116"/>
  <c r="K115" s="1"/>
  <c r="K114" s="1"/>
  <c r="K113" s="1"/>
  <c r="K112" s="1"/>
  <c r="K111" s="1"/>
  <c r="L116"/>
  <c r="L115" s="1"/>
  <c r="L114" s="1"/>
  <c r="L113" s="1"/>
  <c r="L112" s="1"/>
  <c r="L111" s="1"/>
  <c r="M116"/>
  <c r="M115" s="1"/>
  <c r="M114" s="1"/>
  <c r="M113" s="1"/>
  <c r="M112" s="1"/>
  <c r="M111" s="1"/>
  <c r="N116"/>
  <c r="N115" s="1"/>
  <c r="N114" s="1"/>
  <c r="N113" s="1"/>
  <c r="N112" s="1"/>
  <c r="N111" s="1"/>
  <c r="O116"/>
  <c r="O115" s="1"/>
  <c r="O114" s="1"/>
  <c r="O113" s="1"/>
  <c r="O112" s="1"/>
  <c r="O111" s="1"/>
  <c r="J116"/>
  <c r="J115" s="1"/>
  <c r="J114" s="1"/>
  <c r="J113" s="1"/>
  <c r="J112" s="1"/>
  <c r="J111" s="1"/>
  <c r="K106"/>
  <c r="K105" s="1"/>
  <c r="K104" s="1"/>
  <c r="K103" s="1"/>
  <c r="K102" s="1"/>
  <c r="K101" s="1"/>
  <c r="L106"/>
  <c r="L105"/>
  <c r="M106"/>
  <c r="M105" s="1"/>
  <c r="M104" s="1"/>
  <c r="M103" s="1"/>
  <c r="M102" s="1"/>
  <c r="M101" s="1"/>
  <c r="N106"/>
  <c r="N105" s="1"/>
  <c r="N104" s="1"/>
  <c r="N103" s="1"/>
  <c r="N102" s="1"/>
  <c r="N101" s="1"/>
  <c r="O106"/>
  <c r="O105" s="1"/>
  <c r="O104" s="1"/>
  <c r="O103" s="1"/>
  <c r="O102" s="1"/>
  <c r="O101" s="1"/>
  <c r="J106"/>
  <c r="J105" s="1"/>
  <c r="K109"/>
  <c r="K108" s="1"/>
  <c r="L109"/>
  <c r="L108" s="1"/>
  <c r="L104" s="1"/>
  <c r="L103" s="1"/>
  <c r="L102" s="1"/>
  <c r="L101" s="1"/>
  <c r="M109"/>
  <c r="M108" s="1"/>
  <c r="N109"/>
  <c r="N108"/>
  <c r="O109"/>
  <c r="O108" s="1"/>
  <c r="J109"/>
  <c r="J108" s="1"/>
  <c r="K98"/>
  <c r="K97" s="1"/>
  <c r="K96" s="1"/>
  <c r="K95" s="1"/>
  <c r="K94" s="1"/>
  <c r="K93" s="1"/>
  <c r="K92" s="1"/>
  <c r="L98"/>
  <c r="L97" s="1"/>
  <c r="L96" s="1"/>
  <c r="L95" s="1"/>
  <c r="L94" s="1"/>
  <c r="L93" s="1"/>
  <c r="L92" s="1"/>
  <c r="M98"/>
  <c r="M97" s="1"/>
  <c r="M96" s="1"/>
  <c r="M95" s="1"/>
  <c r="M94" s="1"/>
  <c r="M93" s="1"/>
  <c r="M92" s="1"/>
  <c r="N98"/>
  <c r="N97" s="1"/>
  <c r="N96" s="1"/>
  <c r="N95" s="1"/>
  <c r="N94" s="1"/>
  <c r="N93" s="1"/>
  <c r="N92" s="1"/>
  <c r="O98"/>
  <c r="O97" s="1"/>
  <c r="O96" s="1"/>
  <c r="O95" s="1"/>
  <c r="O94" s="1"/>
  <c r="O93" s="1"/>
  <c r="O92" s="1"/>
  <c r="J98"/>
  <c r="J97" s="1"/>
  <c r="J96" s="1"/>
  <c r="J95" s="1"/>
  <c r="J94" s="1"/>
  <c r="J93" s="1"/>
  <c r="J92" s="1"/>
  <c r="K90"/>
  <c r="K89" s="1"/>
  <c r="K88" s="1"/>
  <c r="K87" s="1"/>
  <c r="K86" s="1"/>
  <c r="K85" s="1"/>
  <c r="K84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J90"/>
  <c r="J89" s="1"/>
  <c r="J88" s="1"/>
  <c r="J87" s="1"/>
  <c r="J86" s="1"/>
  <c r="J85" s="1"/>
  <c r="J84" s="1"/>
  <c r="K68"/>
  <c r="K67" s="1"/>
  <c r="L68"/>
  <c r="L67" s="1"/>
  <c r="L66" s="1"/>
  <c r="L65" s="1"/>
  <c r="M68"/>
  <c r="M67" s="1"/>
  <c r="N68"/>
  <c r="N67" s="1"/>
  <c r="N66" s="1"/>
  <c r="N65" s="1"/>
  <c r="O68"/>
  <c r="O67" s="1"/>
  <c r="J68"/>
  <c r="J67" s="1"/>
  <c r="J66" s="1"/>
  <c r="J65" s="1"/>
  <c r="K45"/>
  <c r="L45"/>
  <c r="M45"/>
  <c r="N45"/>
  <c r="O45"/>
  <c r="J45"/>
  <c r="K47"/>
  <c r="L47"/>
  <c r="M47"/>
  <c r="N47"/>
  <c r="O47"/>
  <c r="J47"/>
  <c r="K49"/>
  <c r="L49"/>
  <c r="M49"/>
  <c r="M44" s="1"/>
  <c r="M43" s="1"/>
  <c r="N49"/>
  <c r="O49"/>
  <c r="J49"/>
  <c r="K34"/>
  <c r="K33" s="1"/>
  <c r="K32" s="1"/>
  <c r="K31" s="1"/>
  <c r="K30" s="1"/>
  <c r="K29" s="1"/>
  <c r="L34"/>
  <c r="L33" s="1"/>
  <c r="L32" s="1"/>
  <c r="L31" s="1"/>
  <c r="L30" s="1"/>
  <c r="L29" s="1"/>
  <c r="M34"/>
  <c r="M33" s="1"/>
  <c r="M32" s="1"/>
  <c r="M31" s="1"/>
  <c r="M30" s="1"/>
  <c r="M29" s="1"/>
  <c r="N34"/>
  <c r="N33" s="1"/>
  <c r="N32" s="1"/>
  <c r="N31" s="1"/>
  <c r="N30" s="1"/>
  <c r="N29" s="1"/>
  <c r="O34"/>
  <c r="O33" s="1"/>
  <c r="O32" s="1"/>
  <c r="O31" s="1"/>
  <c r="O30" s="1"/>
  <c r="O29" s="1"/>
  <c r="J34"/>
  <c r="J33" s="1"/>
  <c r="J32" s="1"/>
  <c r="J31" s="1"/>
  <c r="J30" s="1"/>
  <c r="J29" s="1"/>
  <c r="K27"/>
  <c r="K26" s="1"/>
  <c r="K25" s="1"/>
  <c r="K24" s="1"/>
  <c r="K23" s="1"/>
  <c r="K22" s="1"/>
  <c r="L27"/>
  <c r="L26" s="1"/>
  <c r="L25" s="1"/>
  <c r="L24" s="1"/>
  <c r="L23" s="1"/>
  <c r="L22" s="1"/>
  <c r="M27"/>
  <c r="M26" s="1"/>
  <c r="M25" s="1"/>
  <c r="M24" s="1"/>
  <c r="M23" s="1"/>
  <c r="M22" s="1"/>
  <c r="N27"/>
  <c r="N26" s="1"/>
  <c r="N25" s="1"/>
  <c r="N24" s="1"/>
  <c r="N23" s="1"/>
  <c r="N22" s="1"/>
  <c r="O27"/>
  <c r="O26" s="1"/>
  <c r="O25" s="1"/>
  <c r="O24" s="1"/>
  <c r="O23" s="1"/>
  <c r="O22" s="1"/>
  <c r="J27"/>
  <c r="J26" s="1"/>
  <c r="J25" s="1"/>
  <c r="J24" s="1"/>
  <c r="J23" s="1"/>
  <c r="J22" s="1"/>
  <c r="M73"/>
  <c r="K162"/>
  <c r="M162"/>
  <c r="M186"/>
  <c r="M185" s="1"/>
  <c r="O157"/>
  <c r="O156" s="1"/>
  <c r="O155" s="1"/>
  <c r="O154" s="1"/>
  <c r="K186"/>
  <c r="K185" s="1"/>
  <c r="M72" l="1"/>
  <c r="M71" s="1"/>
  <c r="M70" s="1"/>
  <c r="O66"/>
  <c r="O65" s="1"/>
  <c r="O52" s="1"/>
  <c r="O51" s="1"/>
  <c r="O54"/>
  <c r="M66"/>
  <c r="M65" s="1"/>
  <c r="M52" s="1"/>
  <c r="M51" s="1"/>
  <c r="M54"/>
  <c r="K66"/>
  <c r="K65" s="1"/>
  <c r="K52" s="1"/>
  <c r="K51" s="1"/>
  <c r="K54"/>
  <c r="L71"/>
  <c r="L70" s="1"/>
  <c r="J72"/>
  <c r="J71" s="1"/>
  <c r="J70" s="1"/>
  <c r="M38"/>
  <c r="M37" s="1"/>
  <c r="M36" s="1"/>
  <c r="M40"/>
  <c r="M39" s="1"/>
  <c r="L44"/>
  <c r="L43" s="1"/>
  <c r="M183"/>
  <c r="M182" s="1"/>
  <c r="M181" s="1"/>
  <c r="M184"/>
  <c r="O183"/>
  <c r="O182" s="1"/>
  <c r="O181" s="1"/>
  <c r="O184"/>
  <c r="K184"/>
  <c r="K183" s="1"/>
  <c r="K182" s="1"/>
  <c r="K181" s="1"/>
  <c r="J186"/>
  <c r="J185" s="1"/>
  <c r="L186"/>
  <c r="L185" s="1"/>
  <c r="L157"/>
  <c r="L156" s="1"/>
  <c r="L155" s="1"/>
  <c r="L154" s="1"/>
  <c r="L121"/>
  <c r="L120" s="1"/>
  <c r="L119" s="1"/>
  <c r="L118" s="1"/>
  <c r="L100" s="1"/>
  <c r="J121"/>
  <c r="J120" s="1"/>
  <c r="J119" s="1"/>
  <c r="J118" s="1"/>
  <c r="J100" s="1"/>
  <c r="J104"/>
  <c r="J103" s="1"/>
  <c r="J102" s="1"/>
  <c r="J101" s="1"/>
  <c r="K73"/>
  <c r="O100"/>
  <c r="K136"/>
  <c r="K135" s="1"/>
  <c r="K134" s="1"/>
  <c r="K133" s="1"/>
  <c r="O153"/>
  <c r="O152" s="1"/>
  <c r="N157"/>
  <c r="N156" s="1"/>
  <c r="N155" s="1"/>
  <c r="N154" s="1"/>
  <c r="M136"/>
  <c r="M135" s="1"/>
  <c r="M134" s="1"/>
  <c r="M133" s="1"/>
  <c r="J157"/>
  <c r="J156" s="1"/>
  <c r="J155" s="1"/>
  <c r="J154" s="1"/>
  <c r="L165"/>
  <c r="L164" s="1"/>
  <c r="L163" s="1"/>
  <c r="L162" s="1"/>
  <c r="K153"/>
  <c r="K152" s="1"/>
  <c r="O73"/>
  <c r="N73"/>
  <c r="N44"/>
  <c r="N43" s="1"/>
  <c r="N186"/>
  <c r="N185" s="1"/>
  <c r="N165"/>
  <c r="N164" s="1"/>
  <c r="N163" s="1"/>
  <c r="N162" s="1"/>
  <c r="J165"/>
  <c r="J135"/>
  <c r="J134" s="1"/>
  <c r="J133" s="1"/>
  <c r="N136"/>
  <c r="N135" s="1"/>
  <c r="N134" s="1"/>
  <c r="N133" s="1"/>
  <c r="L136"/>
  <c r="L135" s="1"/>
  <c r="L134" s="1"/>
  <c r="L133" s="1"/>
  <c r="N100"/>
  <c r="M100"/>
  <c r="K44"/>
  <c r="K43" s="1"/>
  <c r="O44"/>
  <c r="O43" s="1"/>
  <c r="K120"/>
  <c r="K119" s="1"/>
  <c r="O136"/>
  <c r="O135" s="1"/>
  <c r="O134" s="1"/>
  <c r="O133" s="1"/>
  <c r="J44"/>
  <c r="J164" l="1"/>
  <c r="J163" s="1"/>
  <c r="J162" s="1"/>
  <c r="J153" s="1"/>
  <c r="J152" s="1"/>
  <c r="J204" s="1"/>
  <c r="N125"/>
  <c r="N128"/>
  <c r="N127" s="1"/>
  <c r="N126" s="1"/>
  <c r="K125"/>
  <c r="K129"/>
  <c r="K128" s="1"/>
  <c r="K127" s="1"/>
  <c r="K126" s="1"/>
  <c r="O125"/>
  <c r="O129"/>
  <c r="O128" s="1"/>
  <c r="O127" s="1"/>
  <c r="O126" s="1"/>
  <c r="L125"/>
  <c r="L128"/>
  <c r="L127" s="1"/>
  <c r="L126" s="1"/>
  <c r="J128"/>
  <c r="J127" s="1"/>
  <c r="J126" s="1"/>
  <c r="J125" s="1"/>
  <c r="M125"/>
  <c r="M129"/>
  <c r="M128" s="1"/>
  <c r="M127" s="1"/>
  <c r="M126" s="1"/>
  <c r="M21"/>
  <c r="O71"/>
  <c r="O70" s="1"/>
  <c r="O72"/>
  <c r="K71"/>
  <c r="K70" s="1"/>
  <c r="K72"/>
  <c r="N71"/>
  <c r="N70" s="1"/>
  <c r="N72"/>
  <c r="K53"/>
  <c r="M53"/>
  <c r="O53"/>
  <c r="J39"/>
  <c r="J38" s="1"/>
  <c r="J37" s="1"/>
  <c r="J36" s="1"/>
  <c r="K38"/>
  <c r="K37" s="1"/>
  <c r="K36" s="1"/>
  <c r="K21" s="1"/>
  <c r="K40"/>
  <c r="K39" s="1"/>
  <c r="O38"/>
  <c r="O37" s="1"/>
  <c r="O36" s="1"/>
  <c r="O21" s="1"/>
  <c r="O204" s="1"/>
  <c r="O40"/>
  <c r="O39" s="1"/>
  <c r="N38"/>
  <c r="N37" s="1"/>
  <c r="N36" s="1"/>
  <c r="N21" s="1"/>
  <c r="N20" s="1"/>
  <c r="N39"/>
  <c r="L38"/>
  <c r="L37" s="1"/>
  <c r="L36" s="1"/>
  <c r="L21" s="1"/>
  <c r="L39"/>
  <c r="M204"/>
  <c r="J184"/>
  <c r="J183" s="1"/>
  <c r="J182" s="1"/>
  <c r="J181" s="1"/>
  <c r="N184"/>
  <c r="N183" s="1"/>
  <c r="N182" s="1"/>
  <c r="N181" s="1"/>
  <c r="L184"/>
  <c r="L183" s="1"/>
  <c r="L182" s="1"/>
  <c r="L181" s="1"/>
  <c r="L153"/>
  <c r="L152" s="1"/>
  <c r="K100"/>
  <c r="K118"/>
  <c r="M20"/>
  <c r="N153"/>
  <c r="N152" s="1"/>
  <c r="J20" l="1"/>
  <c r="K204"/>
  <c r="L204"/>
  <c r="O20"/>
  <c r="N204"/>
  <c r="L20"/>
  <c r="K20"/>
</calcChain>
</file>

<file path=xl/sharedStrings.xml><?xml version="1.0" encoding="utf-8"?>
<sst xmlns="http://schemas.openxmlformats.org/spreadsheetml/2006/main" count="1012" uniqueCount="146">
  <si>
    <t>01</t>
  </si>
  <si>
    <t>00</t>
  </si>
  <si>
    <t>03</t>
  </si>
  <si>
    <t>04</t>
  </si>
  <si>
    <t>Пенсионное обеспечение</t>
  </si>
  <si>
    <t>Культура</t>
  </si>
  <si>
    <t>Благоустройство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</si>
  <si>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</si>
  <si>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</si>
  <si>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1</t>
  </si>
  <si>
    <t>2</t>
  </si>
  <si>
    <t>Сумма, рублей</t>
  </si>
  <si>
    <t>Функционирование высшего должностного лица субъекта Российской Федерации и муниципального образования</t>
  </si>
  <si>
    <t>Массовый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</si>
  <si>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</si>
  <si>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пожарной безопасности</t>
  </si>
  <si>
    <t>Общеэкономические вопросы</t>
  </si>
  <si>
    <t>Резервные средства</t>
  </si>
  <si>
    <t>Наименование кодов классификации расходов местного бюджета</t>
  </si>
  <si>
    <t>3</t>
  </si>
  <si>
    <t>0</t>
  </si>
  <si>
    <t>4</t>
  </si>
  <si>
    <t>Содержание муниципального имущества</t>
  </si>
  <si>
    <t/>
  </si>
  <si>
    <t>Расходы на выплаты персоналу государственных (муниципальных) органов</t>
  </si>
  <si>
    <t>Уплата налогов, сборов и иных платежей</t>
  </si>
  <si>
    <t>Дорожное хозяйство (дорожные фонды)</t>
  </si>
  <si>
    <t>Другие вопросы в области национальной экономики</t>
  </si>
  <si>
    <t>00000</t>
  </si>
  <si>
    <t>29980</t>
  </si>
  <si>
    <t>20010</t>
  </si>
  <si>
    <t>20020</t>
  </si>
  <si>
    <t>20030</t>
  </si>
  <si>
    <t>20040</t>
  </si>
  <si>
    <t>(рублей)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</si>
  <si>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</si>
  <si>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</si>
  <si>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</si>
  <si>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</si>
  <si>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</si>
  <si>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Вид расходов</t>
  </si>
  <si>
    <t>Целевая статья</t>
  </si>
  <si>
    <t>Главный распорядитель средств местного бюджета</t>
  </si>
  <si>
    <t>Раздел</t>
  </si>
  <si>
    <t>Подраздел</t>
  </si>
  <si>
    <t>Коды классификации расходов местного бюджета</t>
  </si>
  <si>
    <t>110</t>
  </si>
  <si>
    <t>120</t>
  </si>
  <si>
    <t>240</t>
  </si>
  <si>
    <t>Всего</t>
  </si>
  <si>
    <t>в том числе
за счет поступлений целевого характера</t>
  </si>
  <si>
    <t>51182</t>
  </si>
  <si>
    <t>Премии и гранты</t>
  </si>
  <si>
    <t>29970</t>
  </si>
  <si>
    <t>100</t>
  </si>
  <si>
    <t>200</t>
  </si>
  <si>
    <t>Иные закупки товаров, работ и услуг для обеспечения государственных (муниципальных) нужд</t>
  </si>
  <si>
    <t>800</t>
  </si>
  <si>
    <t>850</t>
  </si>
  <si>
    <t>870</t>
  </si>
  <si>
    <t>Расходы на выплаты персоналу казенных учреждений</t>
  </si>
  <si>
    <t>300</t>
  </si>
  <si>
    <t>320</t>
  </si>
  <si>
    <t>350</t>
  </si>
  <si>
    <t>к решению Совета Ворошиловского сельского поселения</t>
  </si>
  <si>
    <t>08</t>
  </si>
  <si>
    <t>02</t>
  </si>
  <si>
    <t>Руководство и управление в сфере установленных функций органов местного самоуправления Ворошиловского сельского поселения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</si>
  <si>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</si>
  <si>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Резервный фонд Администрации Ворошиловского сельского поселения</t>
  </si>
  <si>
    <t>Формирование и развитие муниципальной собственности Ворошиловского сельского поселения</t>
  </si>
  <si>
    <t>07</t>
  </si>
  <si>
    <t>Борьба с пожарами на территории Ворошиловского сельского поселения</t>
  </si>
  <si>
    <t>Мероприятия по борьбе с пожарами</t>
  </si>
  <si>
    <t>Участие в организации и финансировании проведения общественных работ на территории Ворошиловского сельского поселения</t>
  </si>
  <si>
    <t>Содержание и ремонт дорог Ворошиловского сельского поселения</t>
  </si>
  <si>
    <t>20050</t>
  </si>
  <si>
    <t>Уличное освещение</t>
  </si>
  <si>
    <t>Озеленение</t>
  </si>
  <si>
    <t>Содержание мест захоронения, ремонт кладбищ</t>
  </si>
  <si>
    <t>Прочие мероприятия по благоустройству</t>
  </si>
  <si>
    <t>Развитие культуры в Ворошиловском сельском поселении</t>
  </si>
  <si>
    <t>Социальное обеспечение населения Ворошиловского сельского поселения</t>
  </si>
  <si>
    <t>Выплата муниципальной пенсии за выслугу лет, служащим замещавшим муниципальные должности и должности муниципальной службы в Ворошиловском сельском поселении</t>
  </si>
  <si>
    <t>Спорт и физическая культура в Ворошиловском сельском поселении</t>
  </si>
  <si>
    <t>Мероприятия по развитию физической культуры и массового спорта в поселении</t>
  </si>
  <si>
    <t>Администрация муниципального образования Ворошиловское сельское поселение Полтавского муниципального района Омской области</t>
  </si>
  <si>
    <t>Всего расходов</t>
  </si>
  <si>
    <t>Общегосударственные вопросы</t>
  </si>
  <si>
    <t>Муниципальная программа Ворошиловского сельского поселения "Развитие экономического потенциала Ворошиловского сельского поселения Полтавского муниципального района Омской области"</t>
  </si>
  <si>
    <t>Подпрограмма "Муниципальное управление и формирование муниципальной собственности в Ворошиловском сельском поселении"</t>
  </si>
  <si>
    <t>Национальная оборона</t>
  </si>
  <si>
    <t>Национальная безопасность и правоохранительная деятельность</t>
  </si>
  <si>
    <t>Муниципальная программа Ворошиловского сельского поселения "Социально-культурное развитие Ворошиловского сельского поселения"</t>
  </si>
  <si>
    <t>Подпрограмма "Предупреждение и ликвидация последствий чрезвычайных ситуаций и стихийных бедствий природного и техногенного характера на территории Ворошиловского сельского поселения"</t>
  </si>
  <si>
    <t>Национальная экономика</t>
  </si>
  <si>
    <t>Подпрограмма  "Содействие занятости населения Ворошиловского сельского поселения"</t>
  </si>
  <si>
    <t>Обеспечение сохранности автомобильных дорог местного значения, расположенных в границах населенных пунктов Ворошиловского сельского поселения, их содержание и ремонт</t>
  </si>
  <si>
    <t>Подпрограмма "Поддержка жилищно-коммунального хозяйства Ворошиловского сельского поселения"</t>
  </si>
  <si>
    <t>Жилищно-коммунальное хозяйство</t>
  </si>
  <si>
    <t>Благоустройство территориторий в Ворошиловском сельском поселении</t>
  </si>
  <si>
    <t>Культура, Кинематография</t>
  </si>
  <si>
    <t>Проведение мероприятий в области культуры</t>
  </si>
  <si>
    <t>Подпрограмма "Развитие культуры, физической культуры и  спорта, молодежной политики на территории Ворошиловского сельского поселения"</t>
  </si>
  <si>
    <t>Сициальная политика</t>
  </si>
  <si>
    <t>Подпрограмма «Социальная политика Ворошиловского сельского поселения»</t>
  </si>
  <si>
    <t>Физическая культура и спорт</t>
  </si>
  <si>
    <t>Оформление технической документации на объекты недвижимого имущества</t>
  </si>
  <si>
    <t xml:space="preserve">Оформление технической документации на объекты недвижимого имущества
</t>
  </si>
  <si>
    <t xml:space="preserve">Кадастровые работы в отношении объектов недвижимости
</t>
  </si>
  <si>
    <t xml:space="preserve">Подпрограмма "Муниципальное управление и формирование муниципальной собственности в Ворошиловском сельском поселении"
</t>
  </si>
  <si>
    <t>Другие общегосударственные вопросы</t>
  </si>
  <si>
    <t>Участие в организации и финансировании  общественных работ за счет средств местного бюджета Ворошиловского сельского поселения</t>
  </si>
  <si>
    <t>Участие в организации и финансировании временного трудоустройства несовершеннолетних граждан в возрасте от 14 до 18 лет за счет средств местного бюджета Ворошиловского сельского поселения</t>
  </si>
  <si>
    <t>2023 год</t>
  </si>
  <si>
    <t>Повышение эффективности деятельности Администрации Ворошиловского сельского поселения</t>
  </si>
  <si>
    <t>Приложение № 4</t>
  </si>
  <si>
    <t>2024 год</t>
  </si>
  <si>
    <t>Приобретение качественного инвентаря для сборных команд поселения по разным видам спорта</t>
  </si>
  <si>
    <t xml:space="preserve">Ведомственная структура расходов местного бюджета на 2023 год  и на плановый период 2024 и 2025 годов </t>
  </si>
  <si>
    <t>2025 год</t>
  </si>
  <si>
    <t>"О  бюджете сельского поселения на 2023 год</t>
  </si>
  <si>
    <t xml:space="preserve"> и на плановый период 2024 и 2025 годов"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</si>
  <si>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</si>
  <si>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</si>
  <si>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Подпрограмма "Муниципальное управление и формирование муниципальной собственности в Ворошиловском сельском поселении "</t>
  </si>
  <si>
    <t>Уплата процентов за пользование бюджетным кредитом</t>
  </si>
  <si>
    <t>Обслуживание муниципального долга</t>
  </si>
  <si>
    <t>"О внесении изменений и дополнений в решение Совета Ворошиловского сельского поселения</t>
  </si>
  <si>
    <t>от 30 ноября 2022 года № 39 "О бюджете сельского поселения</t>
  </si>
  <si>
    <t>на 2023 год и на плановый период 2024 и 2025 годов"</t>
  </si>
  <si>
    <t>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</si>
  <si>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</si>
  <si>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</si>
  <si>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</si>
  <si>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</si>
  <si>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</si>
  <si>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</si>
  <si>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>Обеспечение проживающих в поселениях малоимущих граждан жилыми помещениями</t>
  </si>
  <si>
    <t>Хранение архивных фондов поселения</t>
  </si>
  <si>
    <t>Коммунальное хозяйство</t>
  </si>
  <si>
    <t>Водоснабжение и водоотведение Ворошиловского сельского поселения</t>
  </si>
  <si>
    <t>Организация в границах поселения водоснабжения населения (обеспечение населения питьевой водой)</t>
  </si>
  <si>
    <t>Содержание мест накопления твердых коммунальных отходов</t>
  </si>
  <si>
    <t>Проверка достоверности определения сметной стоимости по объекту капитального строительства «Капитальный ремонт нежилого помещения – здания сельского дома культуры, расположенного по адресу: Омская область, Полтавский район, р.п. Полтавка, ул. Победы д. 143»</t>
  </si>
  <si>
    <t xml:space="preserve">к решению Совета Ворошиловского сельского поселения от 28 февраля 2023 года № 2 </t>
  </si>
</sst>
</file>

<file path=xl/styles.xml><?xml version="1.0" encoding="utf-8"?>
<styleSheet xmlns="http://schemas.openxmlformats.org/spreadsheetml/2006/main">
  <numFmts count="8">
    <numFmt numFmtId="164" formatCode="#,##0.0"/>
    <numFmt numFmtId="165" formatCode="000"/>
    <numFmt numFmtId="166" formatCode="#,##0.00;[Red]\-#,##0.00;0.00"/>
    <numFmt numFmtId="167" formatCode="000;&quot;&quot;;&quot;&quot;"/>
    <numFmt numFmtId="168" formatCode="00;&quot;&quot;;&quot;&quot;"/>
    <numFmt numFmtId="169" formatCode="00;&quot;&quot;;00"/>
    <numFmt numFmtId="170" formatCode="00000;&quot;&quot;;00000"/>
    <numFmt numFmtId="171" formatCode="0;&quot;&quot;;0"/>
  </numFmts>
  <fonts count="14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i/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2" fillId="0" borderId="0"/>
  </cellStyleXfs>
  <cellXfs count="78">
    <xf numFmtId="0" fontId="0" fillId="0" borderId="0" xfId="0"/>
    <xf numFmtId="0" fontId="7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Fill="1" applyAlignment="1" applyProtection="1">
      <alignment horizontal="center" wrapText="1"/>
      <protection locked="0"/>
    </xf>
    <xf numFmtId="0" fontId="8" fillId="2" borderId="0" xfId="0" applyFont="1" applyFill="1" applyAlignment="1" applyProtection="1">
      <alignment horizontal="center" wrapText="1"/>
      <protection locked="0"/>
    </xf>
    <xf numFmtId="0" fontId="6" fillId="0" borderId="0" xfId="0" applyFont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5" fontId="6" fillId="0" borderId="1" xfId="4" applyNumberFormat="1" applyFont="1" applyFill="1" applyBorder="1" applyAlignment="1" applyProtection="1">
      <alignment horizontal="left" vertical="top" wrapText="1"/>
      <protection hidden="1"/>
    </xf>
    <xf numFmtId="167" fontId="6" fillId="0" borderId="1" xfId="4" applyNumberFormat="1" applyFont="1" applyFill="1" applyBorder="1" applyAlignment="1" applyProtection="1">
      <alignment horizontal="center" vertical="center"/>
      <protection hidden="1"/>
    </xf>
    <xf numFmtId="168" fontId="6" fillId="0" borderId="1" xfId="4" applyNumberFormat="1" applyFont="1" applyFill="1" applyBorder="1" applyAlignment="1" applyProtection="1">
      <alignment horizontal="right" vertical="center"/>
      <protection hidden="1"/>
    </xf>
    <xf numFmtId="168" fontId="6" fillId="0" borderId="1" xfId="4" applyNumberFormat="1" applyFont="1" applyFill="1" applyBorder="1" applyAlignment="1" applyProtection="1">
      <alignment horizontal="left" vertical="center"/>
      <protection hidden="1"/>
    </xf>
    <xf numFmtId="169" fontId="6" fillId="0" borderId="1" xfId="4" applyNumberFormat="1" applyFont="1" applyFill="1" applyBorder="1" applyAlignment="1" applyProtection="1">
      <alignment horizontal="right" vertical="center"/>
      <protection hidden="1"/>
    </xf>
    <xf numFmtId="171" fontId="6" fillId="0" borderId="1" xfId="4" applyNumberFormat="1" applyFont="1" applyFill="1" applyBorder="1" applyAlignment="1" applyProtection="1">
      <alignment horizontal="center" vertical="center"/>
      <protection hidden="1"/>
    </xf>
    <xf numFmtId="169" fontId="6" fillId="0" borderId="1" xfId="4" applyNumberFormat="1" applyFont="1" applyFill="1" applyBorder="1" applyAlignment="1" applyProtection="1">
      <alignment horizontal="left" vertical="center"/>
      <protection hidden="1"/>
    </xf>
    <xf numFmtId="170" fontId="6" fillId="0" borderId="1" xfId="4" applyNumberFormat="1" applyFont="1" applyFill="1" applyBorder="1" applyAlignment="1" applyProtection="1">
      <alignment horizontal="left" vertical="center"/>
      <protection hidden="1"/>
    </xf>
    <xf numFmtId="166" fontId="6" fillId="0" borderId="1" xfId="4" applyNumberFormat="1" applyFont="1" applyFill="1" applyBorder="1" applyAlignment="1" applyProtection="1">
      <alignment horizontal="center" vertical="center"/>
      <protection hidden="1"/>
    </xf>
    <xf numFmtId="166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/>
    <xf numFmtId="0" fontId="7" fillId="0" borderId="0" xfId="0" applyFont="1" applyFill="1"/>
    <xf numFmtId="0" fontId="8" fillId="0" borderId="0" xfId="0" applyFont="1"/>
    <xf numFmtId="164" fontId="8" fillId="2" borderId="0" xfId="0" applyNumberFormat="1" applyFont="1" applyFill="1" applyAlignment="1">
      <alignment vertical="center"/>
    </xf>
    <xf numFmtId="0" fontId="10" fillId="0" borderId="0" xfId="0" applyFont="1"/>
    <xf numFmtId="0" fontId="8" fillId="2" borderId="0" xfId="0" applyFont="1" applyFill="1" applyAlignment="1">
      <alignment vertical="center"/>
    </xf>
    <xf numFmtId="0" fontId="8" fillId="2" borderId="0" xfId="0" applyFont="1" applyFill="1"/>
    <xf numFmtId="165" fontId="6" fillId="3" borderId="1" xfId="4" applyNumberFormat="1" applyFont="1" applyFill="1" applyBorder="1" applyAlignment="1" applyProtection="1">
      <alignment horizontal="left" vertical="top" wrapText="1"/>
      <protection hidden="1"/>
    </xf>
    <xf numFmtId="167" fontId="6" fillId="3" borderId="1" xfId="4" applyNumberFormat="1" applyFont="1" applyFill="1" applyBorder="1" applyAlignment="1" applyProtection="1">
      <alignment horizontal="center" vertical="center"/>
      <protection hidden="1"/>
    </xf>
    <xf numFmtId="168" fontId="6" fillId="3" borderId="1" xfId="4" applyNumberFormat="1" applyFont="1" applyFill="1" applyBorder="1" applyAlignment="1" applyProtection="1">
      <alignment horizontal="right" vertical="center"/>
      <protection hidden="1"/>
    </xf>
    <xf numFmtId="168" fontId="6" fillId="3" borderId="1" xfId="4" applyNumberFormat="1" applyFont="1" applyFill="1" applyBorder="1" applyAlignment="1" applyProtection="1">
      <alignment horizontal="left" vertical="center"/>
      <protection hidden="1"/>
    </xf>
    <xf numFmtId="169" fontId="6" fillId="3" borderId="1" xfId="4" applyNumberFormat="1" applyFont="1" applyFill="1" applyBorder="1" applyAlignment="1" applyProtection="1">
      <alignment horizontal="right" vertical="center"/>
      <protection hidden="1"/>
    </xf>
    <xf numFmtId="171" fontId="6" fillId="3" borderId="1" xfId="4" applyNumberFormat="1" applyFont="1" applyFill="1" applyBorder="1" applyAlignment="1" applyProtection="1">
      <alignment horizontal="center" vertical="center"/>
      <protection hidden="1"/>
    </xf>
    <xf numFmtId="169" fontId="6" fillId="3" borderId="1" xfId="4" applyNumberFormat="1" applyFont="1" applyFill="1" applyBorder="1" applyAlignment="1" applyProtection="1">
      <alignment horizontal="left" vertical="center"/>
      <protection hidden="1"/>
    </xf>
    <xf numFmtId="170" fontId="6" fillId="3" borderId="1" xfId="4" applyNumberFormat="1" applyFont="1" applyFill="1" applyBorder="1" applyAlignment="1" applyProtection="1">
      <alignment horizontal="left" vertical="center"/>
      <protection hidden="1"/>
    </xf>
    <xf numFmtId="166" fontId="6" fillId="3" borderId="1" xfId="4" applyNumberFormat="1" applyFont="1" applyFill="1" applyBorder="1" applyAlignment="1" applyProtection="1">
      <alignment horizontal="center" vertical="center"/>
      <protection hidden="1"/>
    </xf>
    <xf numFmtId="0" fontId="7" fillId="3" borderId="0" xfId="0" applyFont="1" applyFill="1"/>
    <xf numFmtId="166" fontId="6" fillId="3" borderId="1" xfId="4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4" applyNumberFormat="1" applyFont="1" applyFill="1" applyBorder="1" applyAlignment="1" applyProtection="1">
      <protection hidden="1"/>
    </xf>
    <xf numFmtId="166" fontId="11" fillId="0" borderId="1" xfId="4" applyNumberFormat="1" applyFont="1" applyFill="1" applyBorder="1" applyAlignment="1" applyProtection="1">
      <alignment horizontal="center" vertical="center"/>
      <protection hidden="1"/>
    </xf>
    <xf numFmtId="0" fontId="12" fillId="0" borderId="13" xfId="0" applyFont="1" applyBorder="1" applyAlignment="1">
      <alignment horizontal="left" vertical="top" wrapText="1"/>
    </xf>
    <xf numFmtId="0" fontId="2" fillId="0" borderId="0" xfId="4" applyFont="1" applyAlignment="1">
      <alignment horizontal="right"/>
    </xf>
    <xf numFmtId="0" fontId="2" fillId="0" borderId="0" xfId="4" applyFont="1"/>
    <xf numFmtId="0" fontId="2" fillId="0" borderId="0" xfId="4" applyFont="1" applyAlignment="1"/>
    <xf numFmtId="165" fontId="2" fillId="0" borderId="1" xfId="4" applyNumberFormat="1" applyFont="1" applyFill="1" applyBorder="1" applyAlignment="1" applyProtection="1">
      <alignment horizontal="left" vertical="top" wrapText="1"/>
      <protection hidden="1"/>
    </xf>
    <xf numFmtId="167" fontId="2" fillId="0" borderId="1" xfId="4" applyNumberFormat="1" applyFont="1" applyFill="1" applyBorder="1" applyAlignment="1" applyProtection="1">
      <alignment horizontal="center" vertical="center"/>
      <protection hidden="1"/>
    </xf>
    <xf numFmtId="168" fontId="2" fillId="0" borderId="1" xfId="4" applyNumberFormat="1" applyFont="1" applyFill="1" applyBorder="1" applyAlignment="1" applyProtection="1">
      <alignment horizontal="right" vertical="center"/>
      <protection hidden="1"/>
    </xf>
    <xf numFmtId="168" fontId="2" fillId="0" borderId="1" xfId="4" applyNumberFormat="1" applyFont="1" applyFill="1" applyBorder="1" applyAlignment="1" applyProtection="1">
      <alignment horizontal="left" vertical="center"/>
      <protection hidden="1"/>
    </xf>
    <xf numFmtId="169" fontId="2" fillId="0" borderId="1" xfId="4" applyNumberFormat="1" applyFont="1" applyFill="1" applyBorder="1" applyAlignment="1" applyProtection="1">
      <alignment horizontal="right" vertical="center"/>
      <protection hidden="1"/>
    </xf>
    <xf numFmtId="171" fontId="2" fillId="0" borderId="1" xfId="4" applyNumberFormat="1" applyFont="1" applyFill="1" applyBorder="1" applyAlignment="1" applyProtection="1">
      <alignment horizontal="center" vertical="center"/>
      <protection hidden="1"/>
    </xf>
    <xf numFmtId="169" fontId="2" fillId="0" borderId="1" xfId="4" applyNumberFormat="1" applyFont="1" applyFill="1" applyBorder="1" applyAlignment="1" applyProtection="1">
      <alignment horizontal="left" vertical="center"/>
      <protection hidden="1"/>
    </xf>
    <xf numFmtId="170" fontId="2" fillId="0" borderId="1" xfId="4" applyNumberFormat="1" applyFont="1" applyFill="1" applyBorder="1" applyAlignment="1" applyProtection="1">
      <alignment horizontal="left" vertical="center"/>
      <protection hidden="1"/>
    </xf>
    <xf numFmtId="166" fontId="2" fillId="0" borderId="1" xfId="4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/>
    <xf numFmtId="166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4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center"/>
      <protection locked="0"/>
    </xf>
    <xf numFmtId="0" fontId="8" fillId="0" borderId="5" xfId="0" applyFont="1" applyBorder="1" applyAlignment="1">
      <alignment horizontal="right"/>
    </xf>
    <xf numFmtId="0" fontId="6" fillId="0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6" fillId="0" borderId="0" xfId="0" applyFont="1" applyFill="1" applyAlignment="1" applyProtection="1">
      <alignment horizontal="center" wrapText="1"/>
      <protection locked="0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T1486"/>
  <sheetViews>
    <sheetView tabSelected="1" zoomScale="50" zoomScaleNormal="50" workbookViewId="0">
      <selection activeCell="B9" sqref="B9:O9"/>
    </sheetView>
  </sheetViews>
  <sheetFormatPr defaultColWidth="8.88671875" defaultRowHeight="15.6"/>
  <cols>
    <col min="1" max="1" width="51.6640625" style="23" customWidth="1"/>
    <col min="2" max="2" width="11.44140625" style="23" customWidth="1"/>
    <col min="3" max="3" width="6.33203125" style="23" customWidth="1"/>
    <col min="4" max="4" width="7.88671875" style="23" customWidth="1"/>
    <col min="5" max="5" width="5" style="23" customWidth="1"/>
    <col min="6" max="7" width="3.6640625" style="23" customWidth="1"/>
    <col min="8" max="8" width="8.88671875" style="23" customWidth="1"/>
    <col min="9" max="9" width="8.44140625" style="23" customWidth="1"/>
    <col min="10" max="10" width="19.44140625" style="27" customWidth="1"/>
    <col min="11" max="11" width="21.21875" style="2" customWidth="1"/>
    <col min="12" max="12" width="21.44140625" style="2" customWidth="1"/>
    <col min="13" max="13" width="19.33203125" style="2" customWidth="1"/>
    <col min="14" max="14" width="20.44140625" style="2" customWidth="1"/>
    <col min="15" max="15" width="21.33203125" style="2" customWidth="1"/>
    <col min="16" max="16384" width="8.88671875" style="2"/>
  </cols>
  <sheetData>
    <row r="1" spans="1:20" s="43" customFormat="1" ht="18">
      <c r="A1" s="42"/>
      <c r="B1" s="42"/>
      <c r="C1" s="42"/>
      <c r="D1" s="42"/>
      <c r="E1" s="42"/>
      <c r="F1" s="57" t="s">
        <v>116</v>
      </c>
      <c r="G1" s="57"/>
      <c r="H1" s="57"/>
      <c r="I1" s="57"/>
      <c r="J1" s="57"/>
      <c r="K1" s="57"/>
      <c r="L1" s="57"/>
      <c r="M1" s="57"/>
      <c r="N1" s="57"/>
      <c r="O1" s="57"/>
      <c r="P1" s="44"/>
      <c r="Q1" s="44"/>
      <c r="R1" s="44"/>
      <c r="S1" s="44"/>
      <c r="T1" s="44"/>
    </row>
    <row r="2" spans="1:20" s="43" customFormat="1" ht="18">
      <c r="A2" s="57" t="s">
        <v>145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44"/>
      <c r="Q2" s="44"/>
      <c r="R2" s="44"/>
      <c r="S2" s="44"/>
      <c r="T2" s="44"/>
    </row>
    <row r="3" spans="1:20" s="43" customFormat="1" ht="18">
      <c r="A3" s="57" t="s">
        <v>128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44"/>
      <c r="Q3" s="44"/>
      <c r="R3" s="44"/>
      <c r="S3" s="44"/>
      <c r="T3" s="44"/>
    </row>
    <row r="4" spans="1:20" s="43" customFormat="1" ht="18">
      <c r="A4" s="42"/>
      <c r="B4" s="42"/>
      <c r="C4" s="42"/>
      <c r="D4" s="57" t="s">
        <v>129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44"/>
      <c r="Q4" s="44"/>
      <c r="R4" s="44"/>
      <c r="S4" s="44"/>
      <c r="T4" s="44"/>
    </row>
    <row r="5" spans="1:20" s="43" customFormat="1" ht="18">
      <c r="A5" s="42"/>
      <c r="B5" s="42"/>
      <c r="C5" s="42"/>
      <c r="D5" s="42"/>
      <c r="E5" s="42"/>
      <c r="F5" s="57" t="s">
        <v>130</v>
      </c>
      <c r="G5" s="57"/>
      <c r="H5" s="57"/>
      <c r="I5" s="57"/>
      <c r="J5" s="57"/>
      <c r="K5" s="57"/>
      <c r="L5" s="57"/>
      <c r="M5" s="57"/>
      <c r="N5" s="57"/>
      <c r="O5" s="57"/>
      <c r="P5" s="44"/>
      <c r="Q5" s="44"/>
      <c r="R5" s="44"/>
      <c r="S5" s="44"/>
      <c r="T5" s="44"/>
    </row>
    <row r="6" spans="1:20" s="1" customFormat="1" ht="18">
      <c r="B6" s="58" t="s">
        <v>116</v>
      </c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20" s="1" customFormat="1" ht="18">
      <c r="B7" s="58" t="s">
        <v>64</v>
      </c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20" s="1" customFormat="1" ht="18">
      <c r="B8" s="58" t="s">
        <v>121</v>
      </c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20" s="1" customFormat="1" ht="18">
      <c r="B9" s="58" t="s">
        <v>122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</row>
    <row r="10" spans="1:20" ht="21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</row>
    <row r="11" spans="1:20" ht="25.5" customHeight="1">
      <c r="A11" s="77" t="s">
        <v>119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</row>
    <row r="12" spans="1:20" ht="14.25" customHeight="1">
      <c r="A12" s="62"/>
      <c r="B12" s="62"/>
      <c r="C12" s="62"/>
      <c r="D12" s="62"/>
      <c r="E12" s="62"/>
      <c r="F12" s="62"/>
      <c r="G12" s="62"/>
      <c r="H12" s="62"/>
      <c r="I12" s="62"/>
      <c r="J12" s="62"/>
    </row>
    <row r="13" spans="1:20" hidden="1">
      <c r="A13" s="3"/>
      <c r="B13" s="3"/>
      <c r="C13" s="3"/>
      <c r="D13" s="3"/>
      <c r="E13" s="3"/>
      <c r="F13" s="3"/>
      <c r="G13" s="3"/>
      <c r="H13" s="3"/>
      <c r="I13" s="3"/>
      <c r="J13" s="4"/>
    </row>
    <row r="14" spans="1:20" hidden="1">
      <c r="A14" s="3"/>
      <c r="B14" s="3"/>
      <c r="C14" s="3"/>
      <c r="D14" s="3"/>
      <c r="E14" s="3"/>
      <c r="F14" s="3"/>
      <c r="G14" s="3"/>
      <c r="H14" s="3"/>
      <c r="I14" s="3"/>
      <c r="J14" s="4"/>
    </row>
    <row r="15" spans="1:20" ht="16.5" customHeight="1">
      <c r="A15" s="63"/>
      <c r="B15" s="63"/>
      <c r="C15" s="63"/>
      <c r="D15" s="63"/>
      <c r="E15" s="63"/>
      <c r="F15" s="63"/>
      <c r="G15" s="63"/>
      <c r="H15" s="63"/>
      <c r="I15" s="63"/>
      <c r="J15" s="63"/>
      <c r="K15" s="5"/>
      <c r="L15" s="5"/>
      <c r="M15" s="5"/>
      <c r="N15" s="5"/>
      <c r="O15" s="5" t="s">
        <v>34</v>
      </c>
    </row>
    <row r="16" spans="1:20" ht="36" customHeight="1">
      <c r="A16" s="61" t="s">
        <v>18</v>
      </c>
      <c r="B16" s="64" t="s">
        <v>45</v>
      </c>
      <c r="C16" s="65"/>
      <c r="D16" s="65"/>
      <c r="E16" s="65"/>
      <c r="F16" s="65"/>
      <c r="G16" s="65"/>
      <c r="H16" s="65"/>
      <c r="I16" s="66"/>
      <c r="J16" s="56" t="s">
        <v>11</v>
      </c>
      <c r="K16" s="56"/>
      <c r="L16" s="56"/>
      <c r="M16" s="56"/>
      <c r="N16" s="56"/>
      <c r="O16" s="56"/>
    </row>
    <row r="17" spans="1:15" ht="18">
      <c r="A17" s="61"/>
      <c r="B17" s="67" t="s">
        <v>42</v>
      </c>
      <c r="C17" s="69" t="s">
        <v>43</v>
      </c>
      <c r="D17" s="69" t="s">
        <v>44</v>
      </c>
      <c r="E17" s="71" t="s">
        <v>41</v>
      </c>
      <c r="F17" s="72"/>
      <c r="G17" s="72"/>
      <c r="H17" s="73"/>
      <c r="I17" s="69" t="s">
        <v>40</v>
      </c>
      <c r="J17" s="56" t="s">
        <v>114</v>
      </c>
      <c r="K17" s="56"/>
      <c r="L17" s="56" t="s">
        <v>117</v>
      </c>
      <c r="M17" s="56"/>
      <c r="N17" s="56" t="s">
        <v>120</v>
      </c>
      <c r="O17" s="56"/>
    </row>
    <row r="18" spans="1:15" ht="111.6" customHeight="1">
      <c r="A18" s="61"/>
      <c r="B18" s="68"/>
      <c r="C18" s="70"/>
      <c r="D18" s="70"/>
      <c r="E18" s="74"/>
      <c r="F18" s="75"/>
      <c r="G18" s="75"/>
      <c r="H18" s="76"/>
      <c r="I18" s="70"/>
      <c r="J18" s="6" t="s">
        <v>49</v>
      </c>
      <c r="K18" s="6" t="s">
        <v>50</v>
      </c>
      <c r="L18" s="7" t="s">
        <v>49</v>
      </c>
      <c r="M18" s="6" t="s">
        <v>50</v>
      </c>
      <c r="N18" s="7" t="s">
        <v>49</v>
      </c>
      <c r="O18" s="6" t="s">
        <v>50</v>
      </c>
    </row>
    <row r="19" spans="1:15" ht="18">
      <c r="A19" s="8">
        <v>1</v>
      </c>
      <c r="B19" s="8">
        <v>2</v>
      </c>
      <c r="C19" s="8">
        <v>3</v>
      </c>
      <c r="D19" s="8">
        <v>4</v>
      </c>
      <c r="E19" s="59">
        <v>5</v>
      </c>
      <c r="F19" s="59"/>
      <c r="G19" s="59"/>
      <c r="H19" s="59"/>
      <c r="I19" s="9">
        <v>6</v>
      </c>
      <c r="J19" s="10">
        <v>7</v>
      </c>
      <c r="K19" s="10">
        <v>8</v>
      </c>
      <c r="L19" s="10">
        <v>9</v>
      </c>
      <c r="M19" s="10">
        <v>10</v>
      </c>
      <c r="N19" s="10">
        <v>11</v>
      </c>
      <c r="O19" s="10">
        <v>12</v>
      </c>
    </row>
    <row r="20" spans="1:15" ht="72">
      <c r="A20" s="11" t="s">
        <v>86</v>
      </c>
      <c r="B20" s="12">
        <v>603</v>
      </c>
      <c r="C20" s="13">
        <v>0</v>
      </c>
      <c r="D20" s="14">
        <v>-1</v>
      </c>
      <c r="E20" s="15" t="s">
        <v>23</v>
      </c>
      <c r="F20" s="16" t="s">
        <v>23</v>
      </c>
      <c r="G20" s="17" t="s">
        <v>23</v>
      </c>
      <c r="H20" s="18" t="s">
        <v>23</v>
      </c>
      <c r="I20" s="12" t="s">
        <v>23</v>
      </c>
      <c r="J20" s="19">
        <f>J21+J84+J92+J100+J125+J152+J173+J181+J196</f>
        <v>11551141.629999999</v>
      </c>
      <c r="K20" s="19">
        <f t="shared" ref="K20:O20" si="0">K21+K84+K92+K100+K125+K152+K173+K181</f>
        <v>211005</v>
      </c>
      <c r="L20" s="19">
        <f t="shared" si="0"/>
        <v>8859626.2999999989</v>
      </c>
      <c r="M20" s="19">
        <f t="shared" si="0"/>
        <v>220796</v>
      </c>
      <c r="N20" s="19">
        <f>N21+N84+N92+N100+N125+N152+N173+N181</f>
        <v>8753780.1500000004</v>
      </c>
      <c r="O20" s="19">
        <f t="shared" si="0"/>
        <v>228837</v>
      </c>
    </row>
    <row r="21" spans="1:15" ht="18">
      <c r="A21" s="11" t="s">
        <v>88</v>
      </c>
      <c r="B21" s="12">
        <v>603</v>
      </c>
      <c r="C21" s="13">
        <v>1</v>
      </c>
      <c r="D21" s="14">
        <v>-1</v>
      </c>
      <c r="E21" s="15" t="s">
        <v>23</v>
      </c>
      <c r="F21" s="16" t="s">
        <v>23</v>
      </c>
      <c r="G21" s="17" t="s">
        <v>23</v>
      </c>
      <c r="H21" s="18" t="s">
        <v>23</v>
      </c>
      <c r="I21" s="12" t="s">
        <v>23</v>
      </c>
      <c r="J21" s="19">
        <f>J22+J36+J65+J70</f>
        <v>3662393</v>
      </c>
      <c r="K21" s="19">
        <f t="shared" ref="K21:O21" si="1">K22+K29+K36+K51+K70</f>
        <v>0</v>
      </c>
      <c r="L21" s="19">
        <f t="shared" si="1"/>
        <v>3613910.0000000005</v>
      </c>
      <c r="M21" s="19">
        <f t="shared" si="1"/>
        <v>0</v>
      </c>
      <c r="N21" s="19">
        <f t="shared" si="1"/>
        <v>3615220.0000000005</v>
      </c>
      <c r="O21" s="19">
        <f t="shared" si="1"/>
        <v>0</v>
      </c>
    </row>
    <row r="22" spans="1:15" ht="55.95" customHeight="1">
      <c r="A22" s="11" t="s">
        <v>12</v>
      </c>
      <c r="B22" s="12">
        <v>603</v>
      </c>
      <c r="C22" s="13">
        <v>1</v>
      </c>
      <c r="D22" s="14">
        <v>2</v>
      </c>
      <c r="E22" s="15" t="s">
        <v>23</v>
      </c>
      <c r="F22" s="16" t="s">
        <v>23</v>
      </c>
      <c r="G22" s="17" t="s">
        <v>23</v>
      </c>
      <c r="H22" s="18" t="s">
        <v>23</v>
      </c>
      <c r="I22" s="12" t="s">
        <v>23</v>
      </c>
      <c r="J22" s="19">
        <f t="shared" ref="J22:O27" si="2">J23</f>
        <v>967448.03</v>
      </c>
      <c r="K22" s="19">
        <f t="shared" si="2"/>
        <v>0</v>
      </c>
      <c r="L22" s="19">
        <f t="shared" si="2"/>
        <v>967448.03</v>
      </c>
      <c r="M22" s="19">
        <f t="shared" si="2"/>
        <v>0</v>
      </c>
      <c r="N22" s="19">
        <f t="shared" si="2"/>
        <v>967448.03</v>
      </c>
      <c r="O22" s="19">
        <f t="shared" si="2"/>
        <v>0</v>
      </c>
    </row>
    <row r="23" spans="1:15" ht="122.25" customHeight="1">
      <c r="A23" s="11" t="s">
        <v>89</v>
      </c>
      <c r="B23" s="12">
        <v>603</v>
      </c>
      <c r="C23" s="13">
        <v>1</v>
      </c>
      <c r="D23" s="14">
        <v>2</v>
      </c>
      <c r="E23" s="15" t="s">
        <v>65</v>
      </c>
      <c r="F23" s="16" t="s">
        <v>20</v>
      </c>
      <c r="G23" s="17" t="s">
        <v>1</v>
      </c>
      <c r="H23" s="18" t="s">
        <v>28</v>
      </c>
      <c r="I23" s="12" t="s">
        <v>23</v>
      </c>
      <c r="J23" s="19">
        <f t="shared" si="2"/>
        <v>967448.03</v>
      </c>
      <c r="K23" s="19">
        <f t="shared" si="2"/>
        <v>0</v>
      </c>
      <c r="L23" s="19">
        <f t="shared" si="2"/>
        <v>967448.03</v>
      </c>
      <c r="M23" s="19">
        <f t="shared" si="2"/>
        <v>0</v>
      </c>
      <c r="N23" s="19">
        <f t="shared" si="2"/>
        <v>967448.03</v>
      </c>
      <c r="O23" s="19">
        <f t="shared" si="2"/>
        <v>0</v>
      </c>
    </row>
    <row r="24" spans="1:15" ht="84" customHeight="1">
      <c r="A24" s="11" t="s">
        <v>90</v>
      </c>
      <c r="B24" s="12">
        <v>603</v>
      </c>
      <c r="C24" s="13">
        <v>1</v>
      </c>
      <c r="D24" s="14">
        <v>2</v>
      </c>
      <c r="E24" s="15" t="s">
        <v>65</v>
      </c>
      <c r="F24" s="16" t="s">
        <v>19</v>
      </c>
      <c r="G24" s="17" t="s">
        <v>1</v>
      </c>
      <c r="H24" s="18" t="s">
        <v>28</v>
      </c>
      <c r="I24" s="12" t="s">
        <v>23</v>
      </c>
      <c r="J24" s="19">
        <f t="shared" si="2"/>
        <v>967448.03</v>
      </c>
      <c r="K24" s="19">
        <f t="shared" si="2"/>
        <v>0</v>
      </c>
      <c r="L24" s="19">
        <f t="shared" si="2"/>
        <v>967448.03</v>
      </c>
      <c r="M24" s="19">
        <f t="shared" si="2"/>
        <v>0</v>
      </c>
      <c r="N24" s="19">
        <f t="shared" si="2"/>
        <v>967448.03</v>
      </c>
      <c r="O24" s="19">
        <f t="shared" si="2"/>
        <v>0</v>
      </c>
    </row>
    <row r="25" spans="1:15" ht="70.95" customHeight="1">
      <c r="A25" s="11" t="s">
        <v>115</v>
      </c>
      <c r="B25" s="12">
        <v>603</v>
      </c>
      <c r="C25" s="13">
        <v>1</v>
      </c>
      <c r="D25" s="14">
        <v>2</v>
      </c>
      <c r="E25" s="15" t="s">
        <v>65</v>
      </c>
      <c r="F25" s="16" t="s">
        <v>19</v>
      </c>
      <c r="G25" s="17" t="s">
        <v>66</v>
      </c>
      <c r="H25" s="18" t="s">
        <v>28</v>
      </c>
      <c r="I25" s="12" t="s">
        <v>23</v>
      </c>
      <c r="J25" s="19">
        <f t="shared" si="2"/>
        <v>967448.03</v>
      </c>
      <c r="K25" s="19">
        <f t="shared" si="2"/>
        <v>0</v>
      </c>
      <c r="L25" s="19">
        <f t="shared" si="2"/>
        <v>967448.03</v>
      </c>
      <c r="M25" s="19">
        <f t="shared" si="2"/>
        <v>0</v>
      </c>
      <c r="N25" s="19">
        <f t="shared" si="2"/>
        <v>967448.03</v>
      </c>
      <c r="O25" s="19">
        <f t="shared" si="2"/>
        <v>0</v>
      </c>
    </row>
    <row r="26" spans="1:15" ht="72">
      <c r="A26" s="11" t="s">
        <v>67</v>
      </c>
      <c r="B26" s="12">
        <v>603</v>
      </c>
      <c r="C26" s="13">
        <v>1</v>
      </c>
      <c r="D26" s="14">
        <v>2</v>
      </c>
      <c r="E26" s="15" t="s">
        <v>65</v>
      </c>
      <c r="F26" s="16" t="s">
        <v>19</v>
      </c>
      <c r="G26" s="17" t="s">
        <v>66</v>
      </c>
      <c r="H26" s="18" t="s">
        <v>29</v>
      </c>
      <c r="I26" s="12" t="s">
        <v>23</v>
      </c>
      <c r="J26" s="19">
        <f t="shared" si="2"/>
        <v>967448.03</v>
      </c>
      <c r="K26" s="19">
        <f t="shared" si="2"/>
        <v>0</v>
      </c>
      <c r="L26" s="19">
        <f t="shared" si="2"/>
        <v>967448.03</v>
      </c>
      <c r="M26" s="19">
        <f t="shared" si="2"/>
        <v>0</v>
      </c>
      <c r="N26" s="19">
        <f t="shared" si="2"/>
        <v>967448.03</v>
      </c>
      <c r="O26" s="19">
        <f t="shared" si="2"/>
        <v>0</v>
      </c>
    </row>
    <row r="27" spans="1:15" ht="108">
      <c r="A27" s="11" t="s">
        <v>35</v>
      </c>
      <c r="B27" s="12">
        <v>603</v>
      </c>
      <c r="C27" s="13">
        <v>1</v>
      </c>
      <c r="D27" s="14">
        <v>2</v>
      </c>
      <c r="E27" s="15" t="s">
        <v>65</v>
      </c>
      <c r="F27" s="16" t="s">
        <v>19</v>
      </c>
      <c r="G27" s="17" t="s">
        <v>66</v>
      </c>
      <c r="H27" s="18" t="s">
        <v>29</v>
      </c>
      <c r="I27" s="12" t="s">
        <v>54</v>
      </c>
      <c r="J27" s="19">
        <f t="shared" si="2"/>
        <v>967448.03</v>
      </c>
      <c r="K27" s="19">
        <f t="shared" si="2"/>
        <v>0</v>
      </c>
      <c r="L27" s="19">
        <f t="shared" si="2"/>
        <v>967448.03</v>
      </c>
      <c r="M27" s="19">
        <f t="shared" si="2"/>
        <v>0</v>
      </c>
      <c r="N27" s="19">
        <f t="shared" si="2"/>
        <v>967448.03</v>
      </c>
      <c r="O27" s="19">
        <f t="shared" si="2"/>
        <v>0</v>
      </c>
    </row>
    <row r="28" spans="1:15" ht="34.200000000000003" customHeight="1">
      <c r="A28" s="11" t="s">
        <v>24</v>
      </c>
      <c r="B28" s="12">
        <v>603</v>
      </c>
      <c r="C28" s="13">
        <v>1</v>
      </c>
      <c r="D28" s="14">
        <v>2</v>
      </c>
      <c r="E28" s="15" t="s">
        <v>65</v>
      </c>
      <c r="F28" s="16" t="s">
        <v>19</v>
      </c>
      <c r="G28" s="17" t="s">
        <v>66</v>
      </c>
      <c r="H28" s="18" t="s">
        <v>29</v>
      </c>
      <c r="I28" s="12" t="s">
        <v>47</v>
      </c>
      <c r="J28" s="19">
        <v>967448.03</v>
      </c>
      <c r="K28" s="19">
        <v>0</v>
      </c>
      <c r="L28" s="19">
        <v>967448.03</v>
      </c>
      <c r="M28" s="20">
        <v>0</v>
      </c>
      <c r="N28" s="19">
        <v>967448.03</v>
      </c>
      <c r="O28" s="20">
        <v>0</v>
      </c>
    </row>
    <row r="29" spans="1:15" ht="72" hidden="1">
      <c r="A29" s="11" t="s">
        <v>68</v>
      </c>
      <c r="B29" s="12">
        <v>603</v>
      </c>
      <c r="C29" s="13">
        <v>1</v>
      </c>
      <c r="D29" s="14">
        <v>3</v>
      </c>
      <c r="E29" s="15" t="s">
        <v>23</v>
      </c>
      <c r="F29" s="16" t="s">
        <v>23</v>
      </c>
      <c r="G29" s="17" t="s">
        <v>23</v>
      </c>
      <c r="H29" s="18" t="s">
        <v>23</v>
      </c>
      <c r="I29" s="12" t="s">
        <v>23</v>
      </c>
      <c r="J29" s="19">
        <f t="shared" ref="J29:O34" si="3">J30</f>
        <v>0</v>
      </c>
      <c r="K29" s="19">
        <f t="shared" si="3"/>
        <v>0</v>
      </c>
      <c r="L29" s="19">
        <f t="shared" si="3"/>
        <v>0</v>
      </c>
      <c r="M29" s="19">
        <f t="shared" si="3"/>
        <v>0</v>
      </c>
      <c r="N29" s="19">
        <f t="shared" si="3"/>
        <v>0</v>
      </c>
      <c r="O29" s="19">
        <f t="shared" si="3"/>
        <v>0</v>
      </c>
    </row>
    <row r="30" spans="1:15" ht="118.2" hidden="1" customHeight="1">
      <c r="A30" s="11" t="s">
        <v>89</v>
      </c>
      <c r="B30" s="12">
        <v>603</v>
      </c>
      <c r="C30" s="13">
        <v>1</v>
      </c>
      <c r="D30" s="14">
        <v>3</v>
      </c>
      <c r="E30" s="15" t="s">
        <v>65</v>
      </c>
      <c r="F30" s="16" t="s">
        <v>20</v>
      </c>
      <c r="G30" s="17" t="s">
        <v>1</v>
      </c>
      <c r="H30" s="18" t="s">
        <v>28</v>
      </c>
      <c r="I30" s="12" t="s">
        <v>23</v>
      </c>
      <c r="J30" s="19">
        <f t="shared" si="3"/>
        <v>0</v>
      </c>
      <c r="K30" s="19">
        <f t="shared" si="3"/>
        <v>0</v>
      </c>
      <c r="L30" s="19">
        <f t="shared" si="3"/>
        <v>0</v>
      </c>
      <c r="M30" s="19">
        <f t="shared" si="3"/>
        <v>0</v>
      </c>
      <c r="N30" s="19">
        <f t="shared" si="3"/>
        <v>0</v>
      </c>
      <c r="O30" s="19">
        <f t="shared" si="3"/>
        <v>0</v>
      </c>
    </row>
    <row r="31" spans="1:15" ht="76.8" hidden="1" customHeight="1">
      <c r="A31" s="11" t="s">
        <v>90</v>
      </c>
      <c r="B31" s="12">
        <v>603</v>
      </c>
      <c r="C31" s="13">
        <v>1</v>
      </c>
      <c r="D31" s="14">
        <v>3</v>
      </c>
      <c r="E31" s="15" t="s">
        <v>65</v>
      </c>
      <c r="F31" s="16" t="s">
        <v>19</v>
      </c>
      <c r="G31" s="17" t="s">
        <v>1</v>
      </c>
      <c r="H31" s="18" t="s">
        <v>28</v>
      </c>
      <c r="I31" s="12" t="s">
        <v>23</v>
      </c>
      <c r="J31" s="19">
        <f t="shared" si="3"/>
        <v>0</v>
      </c>
      <c r="K31" s="19">
        <f t="shared" si="3"/>
        <v>0</v>
      </c>
      <c r="L31" s="19">
        <f t="shared" si="3"/>
        <v>0</v>
      </c>
      <c r="M31" s="19">
        <f t="shared" si="3"/>
        <v>0</v>
      </c>
      <c r="N31" s="19">
        <f t="shared" si="3"/>
        <v>0</v>
      </c>
      <c r="O31" s="19">
        <f t="shared" si="3"/>
        <v>0</v>
      </c>
    </row>
    <row r="32" spans="1:15" ht="54" hidden="1">
      <c r="A32" s="11" t="s">
        <v>115</v>
      </c>
      <c r="B32" s="12">
        <v>603</v>
      </c>
      <c r="C32" s="13">
        <v>1</v>
      </c>
      <c r="D32" s="14">
        <v>3</v>
      </c>
      <c r="E32" s="15" t="s">
        <v>65</v>
      </c>
      <c r="F32" s="16" t="s">
        <v>19</v>
      </c>
      <c r="G32" s="17" t="s">
        <v>66</v>
      </c>
      <c r="H32" s="18" t="s">
        <v>28</v>
      </c>
      <c r="I32" s="12" t="s">
        <v>23</v>
      </c>
      <c r="J32" s="19">
        <f t="shared" si="3"/>
        <v>0</v>
      </c>
      <c r="K32" s="19">
        <f t="shared" si="3"/>
        <v>0</v>
      </c>
      <c r="L32" s="19">
        <f t="shared" si="3"/>
        <v>0</v>
      </c>
      <c r="M32" s="19">
        <f t="shared" si="3"/>
        <v>0</v>
      </c>
      <c r="N32" s="19">
        <f t="shared" si="3"/>
        <v>0</v>
      </c>
      <c r="O32" s="19">
        <f t="shared" si="3"/>
        <v>0</v>
      </c>
    </row>
    <row r="33" spans="1:15" ht="79.2" hidden="1" customHeight="1">
      <c r="A33" s="11" t="s">
        <v>67</v>
      </c>
      <c r="B33" s="12">
        <v>603</v>
      </c>
      <c r="C33" s="13">
        <v>1</v>
      </c>
      <c r="D33" s="14">
        <v>3</v>
      </c>
      <c r="E33" s="15" t="s">
        <v>65</v>
      </c>
      <c r="F33" s="16" t="s">
        <v>19</v>
      </c>
      <c r="G33" s="17" t="s">
        <v>66</v>
      </c>
      <c r="H33" s="18" t="s">
        <v>29</v>
      </c>
      <c r="I33" s="12" t="s">
        <v>23</v>
      </c>
      <c r="J33" s="19">
        <f t="shared" si="3"/>
        <v>0</v>
      </c>
      <c r="K33" s="19">
        <f t="shared" si="3"/>
        <v>0</v>
      </c>
      <c r="L33" s="19">
        <f t="shared" si="3"/>
        <v>0</v>
      </c>
      <c r="M33" s="19">
        <f t="shared" si="3"/>
        <v>0</v>
      </c>
      <c r="N33" s="19">
        <f t="shared" si="3"/>
        <v>0</v>
      </c>
      <c r="O33" s="19">
        <f t="shared" si="3"/>
        <v>0</v>
      </c>
    </row>
    <row r="34" spans="1:15" ht="54" hidden="1">
      <c r="A34" s="11" t="s">
        <v>36</v>
      </c>
      <c r="B34" s="12">
        <v>603</v>
      </c>
      <c r="C34" s="13">
        <v>1</v>
      </c>
      <c r="D34" s="14">
        <v>3</v>
      </c>
      <c r="E34" s="15" t="s">
        <v>65</v>
      </c>
      <c r="F34" s="16" t="s">
        <v>19</v>
      </c>
      <c r="G34" s="17" t="s">
        <v>66</v>
      </c>
      <c r="H34" s="18" t="s">
        <v>29</v>
      </c>
      <c r="I34" s="12" t="s">
        <v>55</v>
      </c>
      <c r="J34" s="19">
        <f t="shared" si="3"/>
        <v>0</v>
      </c>
      <c r="K34" s="19">
        <f t="shared" si="3"/>
        <v>0</v>
      </c>
      <c r="L34" s="19">
        <f t="shared" si="3"/>
        <v>0</v>
      </c>
      <c r="M34" s="19">
        <f t="shared" si="3"/>
        <v>0</v>
      </c>
      <c r="N34" s="19">
        <f t="shared" si="3"/>
        <v>0</v>
      </c>
      <c r="O34" s="19">
        <f t="shared" si="3"/>
        <v>0</v>
      </c>
    </row>
    <row r="35" spans="1:15" ht="54" hidden="1">
      <c r="A35" s="11" t="s">
        <v>56</v>
      </c>
      <c r="B35" s="12">
        <v>603</v>
      </c>
      <c r="C35" s="13">
        <v>1</v>
      </c>
      <c r="D35" s="14">
        <v>3</v>
      </c>
      <c r="E35" s="15" t="s">
        <v>65</v>
      </c>
      <c r="F35" s="16" t="s">
        <v>19</v>
      </c>
      <c r="G35" s="17" t="s">
        <v>66</v>
      </c>
      <c r="H35" s="18" t="s">
        <v>29</v>
      </c>
      <c r="I35" s="12" t="s">
        <v>48</v>
      </c>
      <c r="J35" s="19">
        <v>0</v>
      </c>
      <c r="K35" s="19">
        <v>0</v>
      </c>
      <c r="L35" s="20">
        <v>0</v>
      </c>
      <c r="M35" s="20">
        <v>0</v>
      </c>
      <c r="N35" s="20">
        <v>0</v>
      </c>
      <c r="O35" s="20">
        <v>0</v>
      </c>
    </row>
    <row r="36" spans="1:15" s="21" customFormat="1" ht="102.75" customHeight="1">
      <c r="A36" s="11" t="s">
        <v>14</v>
      </c>
      <c r="B36" s="12">
        <v>603</v>
      </c>
      <c r="C36" s="13">
        <v>1</v>
      </c>
      <c r="D36" s="14">
        <v>4</v>
      </c>
      <c r="E36" s="15" t="s">
        <v>23</v>
      </c>
      <c r="F36" s="16" t="s">
        <v>23</v>
      </c>
      <c r="G36" s="17" t="s">
        <v>23</v>
      </c>
      <c r="H36" s="18" t="s">
        <v>23</v>
      </c>
      <c r="I36" s="12" t="s">
        <v>23</v>
      </c>
      <c r="J36" s="19">
        <f t="shared" ref="J36:O43" si="4">J37</f>
        <v>2634944.9699999997</v>
      </c>
      <c r="K36" s="19">
        <f t="shared" si="4"/>
        <v>0</v>
      </c>
      <c r="L36" s="19">
        <f t="shared" si="4"/>
        <v>2601463.9500000002</v>
      </c>
      <c r="M36" s="19">
        <f t="shared" si="4"/>
        <v>0</v>
      </c>
      <c r="N36" s="19">
        <f t="shared" si="4"/>
        <v>2602776.79</v>
      </c>
      <c r="O36" s="19">
        <f t="shared" si="4"/>
        <v>0</v>
      </c>
    </row>
    <row r="37" spans="1:15" ht="118.5" customHeight="1">
      <c r="A37" s="11" t="s">
        <v>89</v>
      </c>
      <c r="B37" s="12">
        <v>603</v>
      </c>
      <c r="C37" s="13">
        <v>1</v>
      </c>
      <c r="D37" s="14">
        <v>4</v>
      </c>
      <c r="E37" s="15" t="s">
        <v>65</v>
      </c>
      <c r="F37" s="16" t="s">
        <v>20</v>
      </c>
      <c r="G37" s="17" t="s">
        <v>1</v>
      </c>
      <c r="H37" s="18" t="s">
        <v>28</v>
      </c>
      <c r="I37" s="12" t="s">
        <v>23</v>
      </c>
      <c r="J37" s="19">
        <f t="shared" si="4"/>
        <v>2634944.9699999997</v>
      </c>
      <c r="K37" s="19">
        <f t="shared" si="4"/>
        <v>0</v>
      </c>
      <c r="L37" s="19">
        <f t="shared" si="4"/>
        <v>2601463.9500000002</v>
      </c>
      <c r="M37" s="19">
        <f t="shared" si="4"/>
        <v>0</v>
      </c>
      <c r="N37" s="19">
        <f t="shared" si="4"/>
        <v>2602776.79</v>
      </c>
      <c r="O37" s="19">
        <f t="shared" si="4"/>
        <v>0</v>
      </c>
    </row>
    <row r="38" spans="1:15" ht="76.2" customHeight="1">
      <c r="A38" s="11" t="s">
        <v>90</v>
      </c>
      <c r="B38" s="12">
        <v>603</v>
      </c>
      <c r="C38" s="13">
        <v>1</v>
      </c>
      <c r="D38" s="14">
        <v>4</v>
      </c>
      <c r="E38" s="15" t="s">
        <v>65</v>
      </c>
      <c r="F38" s="16" t="s">
        <v>19</v>
      </c>
      <c r="G38" s="17" t="s">
        <v>1</v>
      </c>
      <c r="H38" s="18" t="s">
        <v>28</v>
      </c>
      <c r="I38" s="12" t="s">
        <v>23</v>
      </c>
      <c r="J38" s="19">
        <f>J43+J39</f>
        <v>2634944.9699999997</v>
      </c>
      <c r="K38" s="19">
        <f>K43</f>
        <v>0</v>
      </c>
      <c r="L38" s="19">
        <f>L43</f>
        <v>2601463.9500000002</v>
      </c>
      <c r="M38" s="19">
        <f>M43</f>
        <v>0</v>
      </c>
      <c r="N38" s="19">
        <f>N43</f>
        <v>2602776.79</v>
      </c>
      <c r="O38" s="19">
        <f>O43</f>
        <v>0</v>
      </c>
    </row>
    <row r="39" spans="1:15" s="54" customFormat="1" ht="54">
      <c r="A39" s="45" t="s">
        <v>70</v>
      </c>
      <c r="B39" s="46">
        <v>603</v>
      </c>
      <c r="C39" s="47">
        <v>1</v>
      </c>
      <c r="D39" s="48">
        <v>4</v>
      </c>
      <c r="E39" s="49" t="s">
        <v>65</v>
      </c>
      <c r="F39" s="50" t="s">
        <v>19</v>
      </c>
      <c r="G39" s="51">
        <v>1</v>
      </c>
      <c r="H39" s="52" t="s">
        <v>28</v>
      </c>
      <c r="I39" s="46" t="s">
        <v>23</v>
      </c>
      <c r="J39" s="53">
        <f t="shared" si="4"/>
        <v>3131</v>
      </c>
      <c r="K39" s="53">
        <f t="shared" si="4"/>
        <v>0</v>
      </c>
      <c r="L39" s="53">
        <f t="shared" si="4"/>
        <v>0</v>
      </c>
      <c r="M39" s="53">
        <f t="shared" si="4"/>
        <v>0</v>
      </c>
      <c r="N39" s="53">
        <f t="shared" si="4"/>
        <v>0</v>
      </c>
      <c r="O39" s="53">
        <f t="shared" si="4"/>
        <v>0</v>
      </c>
    </row>
    <row r="40" spans="1:15" s="54" customFormat="1" ht="144">
      <c r="A40" s="45" t="s">
        <v>131</v>
      </c>
      <c r="B40" s="46">
        <v>603</v>
      </c>
      <c r="C40" s="47">
        <v>1</v>
      </c>
      <c r="D40" s="48">
        <v>4</v>
      </c>
      <c r="E40" s="49" t="s">
        <v>65</v>
      </c>
      <c r="F40" s="50" t="s">
        <v>19</v>
      </c>
      <c r="G40" s="51">
        <v>1</v>
      </c>
      <c r="H40" s="52">
        <v>80329</v>
      </c>
      <c r="I40" s="46" t="s">
        <v>23</v>
      </c>
      <c r="J40" s="53">
        <f>J41</f>
        <v>3131</v>
      </c>
      <c r="K40" s="53">
        <f t="shared" ref="K40:O40" si="5">K41+K43+K45</f>
        <v>0</v>
      </c>
      <c r="L40" s="53">
        <v>0</v>
      </c>
      <c r="M40" s="53">
        <f t="shared" si="5"/>
        <v>0</v>
      </c>
      <c r="N40" s="53">
        <v>0</v>
      </c>
      <c r="O40" s="53">
        <f t="shared" si="5"/>
        <v>0</v>
      </c>
    </row>
    <row r="41" spans="1:15" s="54" customFormat="1" ht="108">
      <c r="A41" s="45" t="s">
        <v>35</v>
      </c>
      <c r="B41" s="46">
        <v>603</v>
      </c>
      <c r="C41" s="47">
        <v>1</v>
      </c>
      <c r="D41" s="48">
        <v>4</v>
      </c>
      <c r="E41" s="49" t="s">
        <v>65</v>
      </c>
      <c r="F41" s="50" t="s">
        <v>19</v>
      </c>
      <c r="G41" s="51">
        <v>1</v>
      </c>
      <c r="H41" s="52">
        <v>80329</v>
      </c>
      <c r="I41" s="46" t="s">
        <v>54</v>
      </c>
      <c r="J41" s="53">
        <f t="shared" ref="J41:O41" si="6">J42</f>
        <v>3131</v>
      </c>
      <c r="K41" s="53">
        <f t="shared" si="6"/>
        <v>0</v>
      </c>
      <c r="L41" s="53">
        <f t="shared" si="6"/>
        <v>0</v>
      </c>
      <c r="M41" s="53">
        <f t="shared" si="6"/>
        <v>0</v>
      </c>
      <c r="N41" s="53">
        <f t="shared" si="6"/>
        <v>0</v>
      </c>
      <c r="O41" s="53">
        <f t="shared" si="6"/>
        <v>0</v>
      </c>
    </row>
    <row r="42" spans="1:15" s="54" customFormat="1" ht="36">
      <c r="A42" s="45" t="s">
        <v>24</v>
      </c>
      <c r="B42" s="46">
        <v>603</v>
      </c>
      <c r="C42" s="47">
        <v>1</v>
      </c>
      <c r="D42" s="48">
        <v>4</v>
      </c>
      <c r="E42" s="49" t="s">
        <v>65</v>
      </c>
      <c r="F42" s="50" t="s">
        <v>19</v>
      </c>
      <c r="G42" s="51" t="s">
        <v>66</v>
      </c>
      <c r="H42" s="52">
        <v>80329</v>
      </c>
      <c r="I42" s="46" t="s">
        <v>47</v>
      </c>
      <c r="J42" s="53">
        <v>3131</v>
      </c>
      <c r="K42" s="53">
        <v>0</v>
      </c>
      <c r="L42" s="53">
        <v>0</v>
      </c>
      <c r="M42" s="55">
        <v>0</v>
      </c>
      <c r="N42" s="53">
        <v>0</v>
      </c>
      <c r="O42" s="55">
        <v>0</v>
      </c>
    </row>
    <row r="43" spans="1:15" ht="54">
      <c r="A43" s="11" t="s">
        <v>115</v>
      </c>
      <c r="B43" s="12">
        <v>603</v>
      </c>
      <c r="C43" s="13">
        <v>1</v>
      </c>
      <c r="D43" s="14">
        <v>4</v>
      </c>
      <c r="E43" s="15" t="s">
        <v>65</v>
      </c>
      <c r="F43" s="16" t="s">
        <v>19</v>
      </c>
      <c r="G43" s="17" t="s">
        <v>66</v>
      </c>
      <c r="H43" s="18" t="s">
        <v>28</v>
      </c>
      <c r="I43" s="12" t="s">
        <v>23</v>
      </c>
      <c r="J43" s="19">
        <f>J44+J51+J53+J55+J57+J59+J61+J63</f>
        <v>2631813.9699999997</v>
      </c>
      <c r="K43" s="19">
        <f t="shared" si="4"/>
        <v>0</v>
      </c>
      <c r="L43" s="19">
        <f t="shared" si="4"/>
        <v>2601463.9500000002</v>
      </c>
      <c r="M43" s="19">
        <f t="shared" si="4"/>
        <v>0</v>
      </c>
      <c r="N43" s="19">
        <f t="shared" si="4"/>
        <v>2602776.79</v>
      </c>
      <c r="O43" s="19">
        <f t="shared" si="4"/>
        <v>0</v>
      </c>
    </row>
    <row r="44" spans="1:15" ht="75.75" customHeight="1">
      <c r="A44" s="11" t="s">
        <v>67</v>
      </c>
      <c r="B44" s="12">
        <v>603</v>
      </c>
      <c r="C44" s="13">
        <v>1</v>
      </c>
      <c r="D44" s="14">
        <v>4</v>
      </c>
      <c r="E44" s="15" t="s">
        <v>65</v>
      </c>
      <c r="F44" s="16" t="s">
        <v>19</v>
      </c>
      <c r="G44" s="17" t="s">
        <v>66</v>
      </c>
      <c r="H44" s="18" t="s">
        <v>29</v>
      </c>
      <c r="I44" s="12" t="s">
        <v>23</v>
      </c>
      <c r="J44" s="19">
        <f t="shared" ref="J44:O44" si="7">J45+J47+J49</f>
        <v>2385030.61</v>
      </c>
      <c r="K44" s="19">
        <f t="shared" si="7"/>
        <v>0</v>
      </c>
      <c r="L44" s="19">
        <f t="shared" si="7"/>
        <v>2601463.9500000002</v>
      </c>
      <c r="M44" s="19">
        <f t="shared" si="7"/>
        <v>0</v>
      </c>
      <c r="N44" s="19">
        <f t="shared" si="7"/>
        <v>2602776.79</v>
      </c>
      <c r="O44" s="19">
        <f t="shared" si="7"/>
        <v>0</v>
      </c>
    </row>
    <row r="45" spans="1:15" ht="108">
      <c r="A45" s="11" t="s">
        <v>35</v>
      </c>
      <c r="B45" s="12">
        <v>603</v>
      </c>
      <c r="C45" s="13">
        <v>1</v>
      </c>
      <c r="D45" s="14">
        <v>4</v>
      </c>
      <c r="E45" s="15" t="s">
        <v>65</v>
      </c>
      <c r="F45" s="16" t="s">
        <v>19</v>
      </c>
      <c r="G45" s="17" t="s">
        <v>66</v>
      </c>
      <c r="H45" s="18" t="s">
        <v>29</v>
      </c>
      <c r="I45" s="12" t="s">
        <v>54</v>
      </c>
      <c r="J45" s="19">
        <f t="shared" ref="J45:O45" si="8">J46</f>
        <v>1937924.46</v>
      </c>
      <c r="K45" s="19">
        <f t="shared" si="8"/>
        <v>0</v>
      </c>
      <c r="L45" s="19">
        <f t="shared" si="8"/>
        <v>1937924.46</v>
      </c>
      <c r="M45" s="19">
        <f t="shared" si="8"/>
        <v>0</v>
      </c>
      <c r="N45" s="19">
        <f t="shared" si="8"/>
        <v>1937924.46</v>
      </c>
      <c r="O45" s="19">
        <f t="shared" si="8"/>
        <v>0</v>
      </c>
    </row>
    <row r="46" spans="1:15" ht="36">
      <c r="A46" s="11" t="s">
        <v>24</v>
      </c>
      <c r="B46" s="12">
        <v>603</v>
      </c>
      <c r="C46" s="13">
        <v>1</v>
      </c>
      <c r="D46" s="14">
        <v>4</v>
      </c>
      <c r="E46" s="15" t="s">
        <v>65</v>
      </c>
      <c r="F46" s="16" t="s">
        <v>19</v>
      </c>
      <c r="G46" s="17" t="s">
        <v>66</v>
      </c>
      <c r="H46" s="18" t="s">
        <v>29</v>
      </c>
      <c r="I46" s="12" t="s">
        <v>47</v>
      </c>
      <c r="J46" s="19">
        <v>1937924.46</v>
      </c>
      <c r="K46" s="19">
        <v>0</v>
      </c>
      <c r="L46" s="19">
        <v>1937924.46</v>
      </c>
      <c r="M46" s="20">
        <v>0</v>
      </c>
      <c r="N46" s="19">
        <v>1937924.46</v>
      </c>
      <c r="O46" s="20">
        <v>0</v>
      </c>
    </row>
    <row r="47" spans="1:15" ht="54">
      <c r="A47" s="11" t="s">
        <v>36</v>
      </c>
      <c r="B47" s="12">
        <v>603</v>
      </c>
      <c r="C47" s="13">
        <v>1</v>
      </c>
      <c r="D47" s="14">
        <v>4</v>
      </c>
      <c r="E47" s="15" t="s">
        <v>65</v>
      </c>
      <c r="F47" s="16" t="s">
        <v>19</v>
      </c>
      <c r="G47" s="17" t="s">
        <v>66</v>
      </c>
      <c r="H47" s="18" t="s">
        <v>29</v>
      </c>
      <c r="I47" s="12" t="s">
        <v>55</v>
      </c>
      <c r="J47" s="19">
        <f t="shared" ref="J47:O47" si="9">J48</f>
        <v>444606.15</v>
      </c>
      <c r="K47" s="19">
        <f t="shared" si="9"/>
        <v>0</v>
      </c>
      <c r="L47" s="19">
        <f t="shared" si="9"/>
        <v>661039.49</v>
      </c>
      <c r="M47" s="19">
        <f t="shared" si="9"/>
        <v>0</v>
      </c>
      <c r="N47" s="19">
        <f t="shared" si="9"/>
        <v>662352.32999999996</v>
      </c>
      <c r="O47" s="19">
        <f t="shared" si="9"/>
        <v>0</v>
      </c>
    </row>
    <row r="48" spans="1:15" ht="54">
      <c r="A48" s="11" t="s">
        <v>56</v>
      </c>
      <c r="B48" s="12">
        <v>603</v>
      </c>
      <c r="C48" s="13">
        <v>1</v>
      </c>
      <c r="D48" s="14">
        <v>4</v>
      </c>
      <c r="E48" s="15" t="s">
        <v>65</v>
      </c>
      <c r="F48" s="16" t="s">
        <v>19</v>
      </c>
      <c r="G48" s="17" t="s">
        <v>66</v>
      </c>
      <c r="H48" s="18" t="s">
        <v>29</v>
      </c>
      <c r="I48" s="12" t="s">
        <v>48</v>
      </c>
      <c r="J48" s="19">
        <v>444606.15</v>
      </c>
      <c r="K48" s="19">
        <v>0</v>
      </c>
      <c r="L48" s="20">
        <v>661039.49</v>
      </c>
      <c r="M48" s="20">
        <v>0</v>
      </c>
      <c r="N48" s="20">
        <v>662352.32999999996</v>
      </c>
      <c r="O48" s="20">
        <v>0</v>
      </c>
    </row>
    <row r="49" spans="1:15" ht="18">
      <c r="A49" s="11" t="s">
        <v>37</v>
      </c>
      <c r="B49" s="12">
        <v>603</v>
      </c>
      <c r="C49" s="13">
        <v>1</v>
      </c>
      <c r="D49" s="14">
        <v>4</v>
      </c>
      <c r="E49" s="15" t="s">
        <v>65</v>
      </c>
      <c r="F49" s="16" t="s">
        <v>19</v>
      </c>
      <c r="G49" s="17" t="s">
        <v>66</v>
      </c>
      <c r="H49" s="18" t="s">
        <v>29</v>
      </c>
      <c r="I49" s="12" t="s">
        <v>57</v>
      </c>
      <c r="J49" s="19">
        <f t="shared" ref="J49:O49" si="10">J50</f>
        <v>2500</v>
      </c>
      <c r="K49" s="19">
        <f t="shared" si="10"/>
        <v>0</v>
      </c>
      <c r="L49" s="19">
        <f t="shared" si="10"/>
        <v>2500</v>
      </c>
      <c r="M49" s="19">
        <f t="shared" si="10"/>
        <v>0</v>
      </c>
      <c r="N49" s="19">
        <f t="shared" si="10"/>
        <v>2500</v>
      </c>
      <c r="O49" s="19">
        <f t="shared" si="10"/>
        <v>0</v>
      </c>
    </row>
    <row r="50" spans="1:15" ht="18">
      <c r="A50" s="11" t="s">
        <v>25</v>
      </c>
      <c r="B50" s="12">
        <v>603</v>
      </c>
      <c r="C50" s="13">
        <v>1</v>
      </c>
      <c r="D50" s="14">
        <v>4</v>
      </c>
      <c r="E50" s="15" t="s">
        <v>65</v>
      </c>
      <c r="F50" s="16" t="s">
        <v>19</v>
      </c>
      <c r="G50" s="17" t="s">
        <v>66</v>
      </c>
      <c r="H50" s="18" t="s">
        <v>29</v>
      </c>
      <c r="I50" s="12" t="s">
        <v>58</v>
      </c>
      <c r="J50" s="19">
        <v>2500</v>
      </c>
      <c r="K50" s="19">
        <v>0</v>
      </c>
      <c r="L50" s="20">
        <v>2500</v>
      </c>
      <c r="M50" s="20">
        <v>0</v>
      </c>
      <c r="N50" s="20">
        <v>2500</v>
      </c>
      <c r="O50" s="20">
        <v>0</v>
      </c>
    </row>
    <row r="51" spans="1:15" s="37" customFormat="1" ht="126">
      <c r="A51" s="28" t="s">
        <v>132</v>
      </c>
      <c r="B51" s="29">
        <v>603</v>
      </c>
      <c r="C51" s="30">
        <v>1</v>
      </c>
      <c r="D51" s="31">
        <v>4</v>
      </c>
      <c r="E51" s="32" t="s">
        <v>65</v>
      </c>
      <c r="F51" s="33" t="s">
        <v>19</v>
      </c>
      <c r="G51" s="34" t="s">
        <v>66</v>
      </c>
      <c r="H51" s="35">
        <v>60030</v>
      </c>
      <c r="I51" s="29" t="s">
        <v>23</v>
      </c>
      <c r="J51" s="36">
        <f>J52</f>
        <v>38091.519999999997</v>
      </c>
      <c r="K51" s="36">
        <f>K52+K66+K68</f>
        <v>0</v>
      </c>
      <c r="L51" s="36">
        <v>0</v>
      </c>
      <c r="M51" s="36">
        <f>M52+M66+M68</f>
        <v>0</v>
      </c>
      <c r="N51" s="36">
        <v>0</v>
      </c>
      <c r="O51" s="36">
        <f>O52+O66+O68</f>
        <v>0</v>
      </c>
    </row>
    <row r="52" spans="1:15" s="37" customFormat="1" ht="18">
      <c r="A52" s="28" t="s">
        <v>133</v>
      </c>
      <c r="B52" s="29">
        <v>603</v>
      </c>
      <c r="C52" s="30">
        <v>1</v>
      </c>
      <c r="D52" s="31">
        <v>4</v>
      </c>
      <c r="E52" s="32" t="s">
        <v>65</v>
      </c>
      <c r="F52" s="33" t="s">
        <v>19</v>
      </c>
      <c r="G52" s="34" t="s">
        <v>66</v>
      </c>
      <c r="H52" s="35">
        <v>60030</v>
      </c>
      <c r="I52" s="29">
        <v>540</v>
      </c>
      <c r="J52" s="36">
        <v>38091.519999999997</v>
      </c>
      <c r="K52" s="36">
        <f>K65</f>
        <v>0</v>
      </c>
      <c r="L52" s="36">
        <v>0</v>
      </c>
      <c r="M52" s="36">
        <f>M65</f>
        <v>0</v>
      </c>
      <c r="N52" s="36">
        <v>0</v>
      </c>
      <c r="O52" s="36">
        <f>O65</f>
        <v>0</v>
      </c>
    </row>
    <row r="53" spans="1:15" s="37" customFormat="1" ht="108">
      <c r="A53" s="28" t="s">
        <v>134</v>
      </c>
      <c r="B53" s="29">
        <v>603</v>
      </c>
      <c r="C53" s="30">
        <v>1</v>
      </c>
      <c r="D53" s="31">
        <v>4</v>
      </c>
      <c r="E53" s="32" t="s">
        <v>65</v>
      </c>
      <c r="F53" s="33" t="s">
        <v>19</v>
      </c>
      <c r="G53" s="34" t="s">
        <v>66</v>
      </c>
      <c r="H53" s="35">
        <v>60040</v>
      </c>
      <c r="I53" s="29" t="s">
        <v>23</v>
      </c>
      <c r="J53" s="36">
        <f>J54</f>
        <v>157753.15</v>
      </c>
      <c r="K53" s="36">
        <f>K54+K68+K70</f>
        <v>0</v>
      </c>
      <c r="L53" s="36">
        <v>0</v>
      </c>
      <c r="M53" s="36">
        <f>M54+M68+M70</f>
        <v>0</v>
      </c>
      <c r="N53" s="36">
        <v>0</v>
      </c>
      <c r="O53" s="36">
        <f>O54+O68+O70</f>
        <v>0</v>
      </c>
    </row>
    <row r="54" spans="1:15" s="37" customFormat="1" ht="18">
      <c r="A54" s="28" t="s">
        <v>133</v>
      </c>
      <c r="B54" s="29">
        <v>603</v>
      </c>
      <c r="C54" s="30">
        <v>1</v>
      </c>
      <c r="D54" s="31">
        <v>4</v>
      </c>
      <c r="E54" s="32" t="s">
        <v>65</v>
      </c>
      <c r="F54" s="33" t="s">
        <v>19</v>
      </c>
      <c r="G54" s="34" t="s">
        <v>66</v>
      </c>
      <c r="H54" s="35">
        <v>60040</v>
      </c>
      <c r="I54" s="29">
        <v>540</v>
      </c>
      <c r="J54" s="36">
        <v>157753.15</v>
      </c>
      <c r="K54" s="36">
        <f>K67</f>
        <v>0</v>
      </c>
      <c r="L54" s="36">
        <v>0</v>
      </c>
      <c r="M54" s="36">
        <f>M67</f>
        <v>0</v>
      </c>
      <c r="N54" s="36">
        <v>0</v>
      </c>
      <c r="O54" s="36">
        <f>O67</f>
        <v>0</v>
      </c>
    </row>
    <row r="55" spans="1:15" s="37" customFormat="1" ht="108">
      <c r="A55" s="28" t="s">
        <v>135</v>
      </c>
      <c r="B55" s="29">
        <v>603</v>
      </c>
      <c r="C55" s="30">
        <v>1</v>
      </c>
      <c r="D55" s="31">
        <v>4</v>
      </c>
      <c r="E55" s="32" t="s">
        <v>65</v>
      </c>
      <c r="F55" s="33" t="s">
        <v>19</v>
      </c>
      <c r="G55" s="34" t="s">
        <v>66</v>
      </c>
      <c r="H55" s="35">
        <v>60090</v>
      </c>
      <c r="I55" s="29" t="s">
        <v>23</v>
      </c>
      <c r="J55" s="36">
        <f>J56</f>
        <v>35496.019999999997</v>
      </c>
      <c r="K55" s="36">
        <f>K56+K70+K72</f>
        <v>0</v>
      </c>
      <c r="L55" s="36">
        <v>0</v>
      </c>
      <c r="M55" s="36">
        <f>M56+M70+M72</f>
        <v>0</v>
      </c>
      <c r="N55" s="36">
        <v>0</v>
      </c>
      <c r="O55" s="36">
        <f>O56+O70+O72</f>
        <v>0</v>
      </c>
    </row>
    <row r="56" spans="1:15" s="37" customFormat="1" ht="18">
      <c r="A56" s="28" t="s">
        <v>133</v>
      </c>
      <c r="B56" s="29">
        <v>603</v>
      </c>
      <c r="C56" s="30">
        <v>1</v>
      </c>
      <c r="D56" s="31">
        <v>4</v>
      </c>
      <c r="E56" s="32" t="s">
        <v>65</v>
      </c>
      <c r="F56" s="33" t="s">
        <v>19</v>
      </c>
      <c r="G56" s="34" t="s">
        <v>66</v>
      </c>
      <c r="H56" s="35">
        <v>60090</v>
      </c>
      <c r="I56" s="29">
        <v>540</v>
      </c>
      <c r="J56" s="36">
        <v>35496.019999999997</v>
      </c>
      <c r="K56" s="36">
        <f>K69</f>
        <v>0</v>
      </c>
      <c r="L56" s="36">
        <v>0</v>
      </c>
      <c r="M56" s="36">
        <f>M69</f>
        <v>0</v>
      </c>
      <c r="N56" s="36">
        <v>0</v>
      </c>
      <c r="O56" s="36">
        <f>O69</f>
        <v>0</v>
      </c>
    </row>
    <row r="57" spans="1:15" s="37" customFormat="1" ht="108">
      <c r="A57" s="28" t="s">
        <v>136</v>
      </c>
      <c r="B57" s="29">
        <v>603</v>
      </c>
      <c r="C57" s="30">
        <v>1</v>
      </c>
      <c r="D57" s="31">
        <v>4</v>
      </c>
      <c r="E57" s="32" t="s">
        <v>65</v>
      </c>
      <c r="F57" s="33" t="s">
        <v>19</v>
      </c>
      <c r="G57" s="34" t="s">
        <v>66</v>
      </c>
      <c r="H57" s="35">
        <v>60100</v>
      </c>
      <c r="I57" s="29" t="s">
        <v>23</v>
      </c>
      <c r="J57" s="36">
        <f>J58</f>
        <v>8180.67</v>
      </c>
      <c r="K57" s="36">
        <f>K58+K72+K74</f>
        <v>0</v>
      </c>
      <c r="L57" s="36">
        <v>0</v>
      </c>
      <c r="M57" s="36">
        <f>M58+M72+M74</f>
        <v>0</v>
      </c>
      <c r="N57" s="36">
        <v>0</v>
      </c>
      <c r="O57" s="36">
        <f>O58+O72+O74</f>
        <v>0</v>
      </c>
    </row>
    <row r="58" spans="1:15" s="37" customFormat="1" ht="18">
      <c r="A58" s="28" t="s">
        <v>133</v>
      </c>
      <c r="B58" s="29">
        <v>603</v>
      </c>
      <c r="C58" s="30">
        <v>1</v>
      </c>
      <c r="D58" s="31">
        <v>4</v>
      </c>
      <c r="E58" s="32" t="s">
        <v>65</v>
      </c>
      <c r="F58" s="33" t="s">
        <v>19</v>
      </c>
      <c r="G58" s="34" t="s">
        <v>66</v>
      </c>
      <c r="H58" s="35">
        <v>60100</v>
      </c>
      <c r="I58" s="29">
        <v>540</v>
      </c>
      <c r="J58" s="36">
        <v>8180.67</v>
      </c>
      <c r="K58" s="36">
        <f>K71</f>
        <v>0</v>
      </c>
      <c r="L58" s="36">
        <v>0</v>
      </c>
      <c r="M58" s="36">
        <f>M71</f>
        <v>0</v>
      </c>
      <c r="N58" s="36">
        <v>0</v>
      </c>
      <c r="O58" s="36">
        <f>O71</f>
        <v>0</v>
      </c>
    </row>
    <row r="59" spans="1:15" s="37" customFormat="1" ht="72">
      <c r="A59" s="28" t="s">
        <v>137</v>
      </c>
      <c r="B59" s="29">
        <v>603</v>
      </c>
      <c r="C59" s="30">
        <v>1</v>
      </c>
      <c r="D59" s="31">
        <v>4</v>
      </c>
      <c r="E59" s="32" t="s">
        <v>65</v>
      </c>
      <c r="F59" s="33" t="s">
        <v>19</v>
      </c>
      <c r="G59" s="34" t="s">
        <v>66</v>
      </c>
      <c r="H59" s="35">
        <v>80020</v>
      </c>
      <c r="I59" s="29" t="s">
        <v>23</v>
      </c>
      <c r="J59" s="36">
        <f>J60</f>
        <v>3131</v>
      </c>
      <c r="K59" s="36">
        <f>K60+K74+K76</f>
        <v>0</v>
      </c>
      <c r="L59" s="36">
        <v>0</v>
      </c>
      <c r="M59" s="36">
        <f>M60+M74+M76</f>
        <v>0</v>
      </c>
      <c r="N59" s="36">
        <v>0</v>
      </c>
      <c r="O59" s="36">
        <f>O60+O74+O76</f>
        <v>0</v>
      </c>
    </row>
    <row r="60" spans="1:15" s="37" customFormat="1" ht="36">
      <c r="A60" s="28" t="s">
        <v>24</v>
      </c>
      <c r="B60" s="29">
        <v>603</v>
      </c>
      <c r="C60" s="30">
        <v>1</v>
      </c>
      <c r="D60" s="31">
        <v>4</v>
      </c>
      <c r="E60" s="32" t="s">
        <v>65</v>
      </c>
      <c r="F60" s="33" t="s">
        <v>19</v>
      </c>
      <c r="G60" s="34" t="s">
        <v>66</v>
      </c>
      <c r="H60" s="35">
        <v>80020</v>
      </c>
      <c r="I60" s="29">
        <v>120</v>
      </c>
      <c r="J60" s="36">
        <v>3131</v>
      </c>
      <c r="K60" s="36">
        <f>K73</f>
        <v>0</v>
      </c>
      <c r="L60" s="36">
        <v>0</v>
      </c>
      <c r="M60" s="36">
        <f>M73</f>
        <v>0</v>
      </c>
      <c r="N60" s="36">
        <v>0</v>
      </c>
      <c r="O60" s="36">
        <f>O73</f>
        <v>0</v>
      </c>
    </row>
    <row r="61" spans="1:15" s="37" customFormat="1" ht="36">
      <c r="A61" s="28" t="s">
        <v>138</v>
      </c>
      <c r="B61" s="29">
        <v>603</v>
      </c>
      <c r="C61" s="30">
        <v>1</v>
      </c>
      <c r="D61" s="31">
        <v>4</v>
      </c>
      <c r="E61" s="32" t="s">
        <v>65</v>
      </c>
      <c r="F61" s="33" t="s">
        <v>19</v>
      </c>
      <c r="G61" s="34" t="s">
        <v>66</v>
      </c>
      <c r="H61" s="35">
        <v>80040</v>
      </c>
      <c r="I61" s="29" t="s">
        <v>23</v>
      </c>
      <c r="J61" s="36">
        <f>J62</f>
        <v>3131</v>
      </c>
      <c r="K61" s="36">
        <f>K62+K76+K78</f>
        <v>0</v>
      </c>
      <c r="L61" s="36">
        <v>0</v>
      </c>
      <c r="M61" s="36">
        <f>M62+M76+M78</f>
        <v>0</v>
      </c>
      <c r="N61" s="36">
        <v>0</v>
      </c>
      <c r="O61" s="36">
        <f>O62+O76+O78</f>
        <v>0</v>
      </c>
    </row>
    <row r="62" spans="1:15" s="37" customFormat="1" ht="36">
      <c r="A62" s="28" t="s">
        <v>24</v>
      </c>
      <c r="B62" s="29">
        <v>603</v>
      </c>
      <c r="C62" s="30">
        <v>1</v>
      </c>
      <c r="D62" s="31">
        <v>4</v>
      </c>
      <c r="E62" s="32" t="s">
        <v>65</v>
      </c>
      <c r="F62" s="33" t="s">
        <v>19</v>
      </c>
      <c r="G62" s="34" t="s">
        <v>66</v>
      </c>
      <c r="H62" s="35">
        <v>80040</v>
      </c>
      <c r="I62" s="29">
        <v>120</v>
      </c>
      <c r="J62" s="36">
        <v>3131</v>
      </c>
      <c r="K62" s="36">
        <f>K75</f>
        <v>0</v>
      </c>
      <c r="L62" s="36">
        <v>0</v>
      </c>
      <c r="M62" s="36">
        <f>M75</f>
        <v>0</v>
      </c>
      <c r="N62" s="36">
        <v>0</v>
      </c>
      <c r="O62" s="36">
        <f>O75</f>
        <v>0</v>
      </c>
    </row>
    <row r="63" spans="1:15" s="37" customFormat="1" ht="18">
      <c r="A63" s="28" t="s">
        <v>139</v>
      </c>
      <c r="B63" s="29">
        <v>603</v>
      </c>
      <c r="C63" s="30">
        <v>1</v>
      </c>
      <c r="D63" s="31">
        <v>4</v>
      </c>
      <c r="E63" s="32" t="s">
        <v>65</v>
      </c>
      <c r="F63" s="33" t="s">
        <v>19</v>
      </c>
      <c r="G63" s="34" t="s">
        <v>66</v>
      </c>
      <c r="H63" s="35">
        <v>80050</v>
      </c>
      <c r="I63" s="29" t="s">
        <v>23</v>
      </c>
      <c r="J63" s="36">
        <f>J64</f>
        <v>1000</v>
      </c>
      <c r="K63" s="36">
        <f>K64+K78+K80</f>
        <v>0</v>
      </c>
      <c r="L63" s="36">
        <v>0</v>
      </c>
      <c r="M63" s="36">
        <f>M64+M78+M80</f>
        <v>0</v>
      </c>
      <c r="N63" s="36">
        <v>0</v>
      </c>
      <c r="O63" s="36">
        <f>O64+O78+O80</f>
        <v>0</v>
      </c>
    </row>
    <row r="64" spans="1:15" ht="54">
      <c r="A64" s="11" t="s">
        <v>56</v>
      </c>
      <c r="B64" s="12">
        <v>603</v>
      </c>
      <c r="C64" s="13">
        <v>1</v>
      </c>
      <c r="D64" s="14">
        <v>4</v>
      </c>
      <c r="E64" s="15" t="s">
        <v>65</v>
      </c>
      <c r="F64" s="16" t="s">
        <v>19</v>
      </c>
      <c r="G64" s="17" t="s">
        <v>66</v>
      </c>
      <c r="H64" s="18">
        <v>80050</v>
      </c>
      <c r="I64" s="12">
        <v>240</v>
      </c>
      <c r="J64" s="19">
        <v>1000</v>
      </c>
      <c r="K64" s="19">
        <f>K77</f>
        <v>0</v>
      </c>
      <c r="L64" s="19">
        <v>0</v>
      </c>
      <c r="M64" s="19">
        <f>M77</f>
        <v>0</v>
      </c>
      <c r="N64" s="19">
        <v>0</v>
      </c>
      <c r="O64" s="19">
        <f>O77</f>
        <v>0</v>
      </c>
    </row>
    <row r="65" spans="1:15" ht="79.5" customHeight="1">
      <c r="A65" s="11" t="s">
        <v>90</v>
      </c>
      <c r="B65" s="12">
        <v>603</v>
      </c>
      <c r="C65" s="13">
        <v>1</v>
      </c>
      <c r="D65" s="14">
        <v>11</v>
      </c>
      <c r="E65" s="15" t="s">
        <v>65</v>
      </c>
      <c r="F65" s="16" t="s">
        <v>19</v>
      </c>
      <c r="G65" s="17" t="s">
        <v>1</v>
      </c>
      <c r="H65" s="18" t="s">
        <v>28</v>
      </c>
      <c r="I65" s="12" t="s">
        <v>23</v>
      </c>
      <c r="J65" s="19">
        <f t="shared" ref="J65:O78" si="11">J66</f>
        <v>10000</v>
      </c>
      <c r="K65" s="19">
        <f t="shared" si="11"/>
        <v>0</v>
      </c>
      <c r="L65" s="19">
        <f t="shared" si="11"/>
        <v>10000</v>
      </c>
      <c r="M65" s="19">
        <f t="shared" si="11"/>
        <v>0</v>
      </c>
      <c r="N65" s="19">
        <f t="shared" si="11"/>
        <v>10000</v>
      </c>
      <c r="O65" s="19">
        <f t="shared" si="11"/>
        <v>0</v>
      </c>
    </row>
    <row r="66" spans="1:15" ht="63.75" customHeight="1">
      <c r="A66" s="11" t="s">
        <v>115</v>
      </c>
      <c r="B66" s="12">
        <v>603</v>
      </c>
      <c r="C66" s="13">
        <v>1</v>
      </c>
      <c r="D66" s="14">
        <v>11</v>
      </c>
      <c r="E66" s="15" t="s">
        <v>65</v>
      </c>
      <c r="F66" s="16" t="s">
        <v>19</v>
      </c>
      <c r="G66" s="17" t="s">
        <v>66</v>
      </c>
      <c r="H66" s="18" t="s">
        <v>28</v>
      </c>
      <c r="I66" s="12" t="s">
        <v>23</v>
      </c>
      <c r="J66" s="19">
        <f t="shared" si="11"/>
        <v>10000</v>
      </c>
      <c r="K66" s="19">
        <f t="shared" si="11"/>
        <v>0</v>
      </c>
      <c r="L66" s="19">
        <f t="shared" si="11"/>
        <v>10000</v>
      </c>
      <c r="M66" s="19">
        <f t="shared" si="11"/>
        <v>0</v>
      </c>
      <c r="N66" s="19">
        <f t="shared" si="11"/>
        <v>10000</v>
      </c>
      <c r="O66" s="19">
        <f t="shared" si="11"/>
        <v>0</v>
      </c>
    </row>
    <row r="67" spans="1:15" ht="36">
      <c r="A67" s="11" t="s">
        <v>69</v>
      </c>
      <c r="B67" s="12">
        <v>603</v>
      </c>
      <c r="C67" s="13">
        <v>1</v>
      </c>
      <c r="D67" s="14">
        <v>11</v>
      </c>
      <c r="E67" s="15" t="s">
        <v>65</v>
      </c>
      <c r="F67" s="16" t="s">
        <v>19</v>
      </c>
      <c r="G67" s="17" t="s">
        <v>66</v>
      </c>
      <c r="H67" s="18" t="s">
        <v>53</v>
      </c>
      <c r="I67" s="12" t="s">
        <v>23</v>
      </c>
      <c r="J67" s="19">
        <f t="shared" si="11"/>
        <v>10000</v>
      </c>
      <c r="K67" s="19">
        <f t="shared" si="11"/>
        <v>0</v>
      </c>
      <c r="L67" s="19">
        <f t="shared" si="11"/>
        <v>10000</v>
      </c>
      <c r="M67" s="19">
        <f t="shared" si="11"/>
        <v>0</v>
      </c>
      <c r="N67" s="19">
        <f t="shared" si="11"/>
        <v>10000</v>
      </c>
      <c r="O67" s="19">
        <f t="shared" si="11"/>
        <v>0</v>
      </c>
    </row>
    <row r="68" spans="1:15" ht="18">
      <c r="A68" s="11" t="s">
        <v>37</v>
      </c>
      <c r="B68" s="12">
        <v>603</v>
      </c>
      <c r="C68" s="13">
        <v>1</v>
      </c>
      <c r="D68" s="14">
        <v>11</v>
      </c>
      <c r="E68" s="15" t="s">
        <v>65</v>
      </c>
      <c r="F68" s="16" t="s">
        <v>19</v>
      </c>
      <c r="G68" s="17" t="s">
        <v>66</v>
      </c>
      <c r="H68" s="18" t="s">
        <v>53</v>
      </c>
      <c r="I68" s="12" t="s">
        <v>57</v>
      </c>
      <c r="J68" s="19">
        <f t="shared" si="11"/>
        <v>10000</v>
      </c>
      <c r="K68" s="19">
        <f t="shared" si="11"/>
        <v>0</v>
      </c>
      <c r="L68" s="19">
        <f t="shared" si="11"/>
        <v>10000</v>
      </c>
      <c r="M68" s="19">
        <f t="shared" si="11"/>
        <v>0</v>
      </c>
      <c r="N68" s="19">
        <f t="shared" si="11"/>
        <v>10000</v>
      </c>
      <c r="O68" s="19">
        <f t="shared" si="11"/>
        <v>0</v>
      </c>
    </row>
    <row r="69" spans="1:15" ht="18">
      <c r="A69" s="11" t="s">
        <v>17</v>
      </c>
      <c r="B69" s="12">
        <v>603</v>
      </c>
      <c r="C69" s="13">
        <v>1</v>
      </c>
      <c r="D69" s="14">
        <v>11</v>
      </c>
      <c r="E69" s="15" t="s">
        <v>65</v>
      </c>
      <c r="F69" s="16" t="s">
        <v>19</v>
      </c>
      <c r="G69" s="17" t="s">
        <v>66</v>
      </c>
      <c r="H69" s="18" t="s">
        <v>53</v>
      </c>
      <c r="I69" s="12" t="s">
        <v>59</v>
      </c>
      <c r="J69" s="19">
        <v>10000</v>
      </c>
      <c r="K69" s="19">
        <v>0</v>
      </c>
      <c r="L69" s="20">
        <v>10000</v>
      </c>
      <c r="M69" s="20">
        <v>0</v>
      </c>
      <c r="N69" s="20">
        <v>10000</v>
      </c>
      <c r="O69" s="20">
        <v>0</v>
      </c>
    </row>
    <row r="70" spans="1:15" ht="18">
      <c r="A70" s="28" t="s">
        <v>111</v>
      </c>
      <c r="B70" s="12">
        <v>603</v>
      </c>
      <c r="C70" s="13">
        <v>1</v>
      </c>
      <c r="D70" s="14">
        <v>13</v>
      </c>
      <c r="E70" s="15" t="s">
        <v>23</v>
      </c>
      <c r="F70" s="16" t="s">
        <v>23</v>
      </c>
      <c r="G70" s="17" t="s">
        <v>23</v>
      </c>
      <c r="H70" s="18" t="s">
        <v>23</v>
      </c>
      <c r="I70" s="12" t="s">
        <v>23</v>
      </c>
      <c r="J70" s="19">
        <f t="shared" si="11"/>
        <v>50000</v>
      </c>
      <c r="K70" s="19">
        <f t="shared" si="11"/>
        <v>0</v>
      </c>
      <c r="L70" s="19">
        <f t="shared" si="11"/>
        <v>44998.020000000004</v>
      </c>
      <c r="M70" s="19">
        <f t="shared" si="11"/>
        <v>0</v>
      </c>
      <c r="N70" s="19">
        <f t="shared" si="11"/>
        <v>44995.18</v>
      </c>
      <c r="O70" s="19">
        <f t="shared" si="11"/>
        <v>0</v>
      </c>
    </row>
    <row r="71" spans="1:15" ht="120.75" customHeight="1">
      <c r="A71" s="28" t="s">
        <v>89</v>
      </c>
      <c r="B71" s="12">
        <v>603</v>
      </c>
      <c r="C71" s="13">
        <v>1</v>
      </c>
      <c r="D71" s="14">
        <v>13</v>
      </c>
      <c r="E71" s="15" t="s">
        <v>65</v>
      </c>
      <c r="F71" s="16" t="s">
        <v>20</v>
      </c>
      <c r="G71" s="17" t="s">
        <v>1</v>
      </c>
      <c r="H71" s="18" t="s">
        <v>28</v>
      </c>
      <c r="I71" s="12" t="s">
        <v>23</v>
      </c>
      <c r="J71" s="19">
        <f t="shared" si="11"/>
        <v>50000</v>
      </c>
      <c r="K71" s="19">
        <f t="shared" si="11"/>
        <v>0</v>
      </c>
      <c r="L71" s="19">
        <f t="shared" si="11"/>
        <v>44998.020000000004</v>
      </c>
      <c r="M71" s="19">
        <f t="shared" si="11"/>
        <v>0</v>
      </c>
      <c r="N71" s="19">
        <f t="shared" si="11"/>
        <v>44995.18</v>
      </c>
      <c r="O71" s="19">
        <f t="shared" si="11"/>
        <v>0</v>
      </c>
    </row>
    <row r="72" spans="1:15" ht="75.75" customHeight="1">
      <c r="A72" s="28" t="s">
        <v>110</v>
      </c>
      <c r="B72" s="12">
        <v>603</v>
      </c>
      <c r="C72" s="13">
        <v>1</v>
      </c>
      <c r="D72" s="14">
        <v>13</v>
      </c>
      <c r="E72" s="15" t="s">
        <v>65</v>
      </c>
      <c r="F72" s="16" t="s">
        <v>19</v>
      </c>
      <c r="G72" s="17" t="s">
        <v>1</v>
      </c>
      <c r="H72" s="18" t="s">
        <v>28</v>
      </c>
      <c r="I72" s="12" t="s">
        <v>23</v>
      </c>
      <c r="J72" s="19">
        <f>J73+J80</f>
        <v>50000</v>
      </c>
      <c r="K72" s="19">
        <f t="shared" ref="K72:O72" si="12">K73+K80</f>
        <v>0</v>
      </c>
      <c r="L72" s="19">
        <f t="shared" si="12"/>
        <v>44998.020000000004</v>
      </c>
      <c r="M72" s="19">
        <f t="shared" si="12"/>
        <v>0</v>
      </c>
      <c r="N72" s="19">
        <f t="shared" si="12"/>
        <v>44995.18</v>
      </c>
      <c r="O72" s="19">
        <f t="shared" si="12"/>
        <v>0</v>
      </c>
    </row>
    <row r="73" spans="1:15" ht="54">
      <c r="A73" s="28" t="s">
        <v>70</v>
      </c>
      <c r="B73" s="12">
        <v>603</v>
      </c>
      <c r="C73" s="13">
        <v>1</v>
      </c>
      <c r="D73" s="14">
        <v>13</v>
      </c>
      <c r="E73" s="15" t="s">
        <v>65</v>
      </c>
      <c r="F73" s="16" t="s">
        <v>19</v>
      </c>
      <c r="G73" s="17">
        <v>1</v>
      </c>
      <c r="H73" s="18" t="s">
        <v>28</v>
      </c>
      <c r="I73" s="12" t="s">
        <v>23</v>
      </c>
      <c r="J73" s="19">
        <f t="shared" ref="J73:O73" si="13">J74+J77</f>
        <v>20000</v>
      </c>
      <c r="K73" s="19">
        <f t="shared" si="13"/>
        <v>0</v>
      </c>
      <c r="L73" s="19">
        <f t="shared" si="13"/>
        <v>20000</v>
      </c>
      <c r="M73" s="19">
        <f t="shared" si="13"/>
        <v>0</v>
      </c>
      <c r="N73" s="19">
        <f t="shared" si="13"/>
        <v>20000</v>
      </c>
      <c r="O73" s="19">
        <f t="shared" si="13"/>
        <v>0</v>
      </c>
    </row>
    <row r="74" spans="1:15" ht="39" customHeight="1">
      <c r="A74" s="28" t="s">
        <v>109</v>
      </c>
      <c r="B74" s="12">
        <v>603</v>
      </c>
      <c r="C74" s="13">
        <v>1</v>
      </c>
      <c r="D74" s="14">
        <v>13</v>
      </c>
      <c r="E74" s="15" t="s">
        <v>65</v>
      </c>
      <c r="F74" s="16" t="s">
        <v>19</v>
      </c>
      <c r="G74" s="17">
        <v>1</v>
      </c>
      <c r="H74" s="18">
        <v>20020</v>
      </c>
      <c r="I74" s="12" t="s">
        <v>23</v>
      </c>
      <c r="J74" s="19">
        <f t="shared" si="11"/>
        <v>10000</v>
      </c>
      <c r="K74" s="19">
        <f t="shared" si="11"/>
        <v>0</v>
      </c>
      <c r="L74" s="19">
        <f t="shared" si="11"/>
        <v>10000</v>
      </c>
      <c r="M74" s="19">
        <f t="shared" si="11"/>
        <v>0</v>
      </c>
      <c r="N74" s="19">
        <f t="shared" si="11"/>
        <v>10000</v>
      </c>
      <c r="O74" s="19">
        <f t="shared" si="11"/>
        <v>0</v>
      </c>
    </row>
    <row r="75" spans="1:15" ht="54">
      <c r="A75" s="11" t="s">
        <v>36</v>
      </c>
      <c r="B75" s="12">
        <v>603</v>
      </c>
      <c r="C75" s="13">
        <v>1</v>
      </c>
      <c r="D75" s="14">
        <v>13</v>
      </c>
      <c r="E75" s="15" t="s">
        <v>65</v>
      </c>
      <c r="F75" s="16" t="s">
        <v>19</v>
      </c>
      <c r="G75" s="17">
        <v>1</v>
      </c>
      <c r="H75" s="18">
        <v>20020</v>
      </c>
      <c r="I75" s="12">
        <v>200</v>
      </c>
      <c r="J75" s="19">
        <f t="shared" si="11"/>
        <v>10000</v>
      </c>
      <c r="K75" s="19">
        <f t="shared" si="11"/>
        <v>0</v>
      </c>
      <c r="L75" s="19">
        <f t="shared" si="11"/>
        <v>10000</v>
      </c>
      <c r="M75" s="19">
        <f t="shared" si="11"/>
        <v>0</v>
      </c>
      <c r="N75" s="19">
        <f t="shared" si="11"/>
        <v>10000</v>
      </c>
      <c r="O75" s="19">
        <f t="shared" si="11"/>
        <v>0</v>
      </c>
    </row>
    <row r="76" spans="1:15" ht="54">
      <c r="A76" s="11" t="s">
        <v>56</v>
      </c>
      <c r="B76" s="12">
        <v>603</v>
      </c>
      <c r="C76" s="13">
        <v>1</v>
      </c>
      <c r="D76" s="14">
        <v>13</v>
      </c>
      <c r="E76" s="15" t="s">
        <v>65</v>
      </c>
      <c r="F76" s="16" t="s">
        <v>19</v>
      </c>
      <c r="G76" s="17">
        <v>1</v>
      </c>
      <c r="H76" s="18">
        <v>20020</v>
      </c>
      <c r="I76" s="12">
        <v>240</v>
      </c>
      <c r="J76" s="19">
        <v>10000</v>
      </c>
      <c r="K76" s="19">
        <v>0</v>
      </c>
      <c r="L76" s="20">
        <v>10000</v>
      </c>
      <c r="M76" s="20">
        <v>0</v>
      </c>
      <c r="N76" s="20">
        <v>10000</v>
      </c>
      <c r="O76" s="20">
        <v>0</v>
      </c>
    </row>
    <row r="77" spans="1:15" ht="45" customHeight="1">
      <c r="A77" s="11" t="s">
        <v>108</v>
      </c>
      <c r="B77" s="12">
        <v>603</v>
      </c>
      <c r="C77" s="13">
        <v>1</v>
      </c>
      <c r="D77" s="14">
        <v>13</v>
      </c>
      <c r="E77" s="15" t="s">
        <v>65</v>
      </c>
      <c r="F77" s="16" t="s">
        <v>19</v>
      </c>
      <c r="G77" s="17">
        <v>1</v>
      </c>
      <c r="H77" s="18">
        <v>20090</v>
      </c>
      <c r="I77" s="12" t="s">
        <v>23</v>
      </c>
      <c r="J77" s="19">
        <f t="shared" si="11"/>
        <v>10000</v>
      </c>
      <c r="K77" s="19">
        <f t="shared" si="11"/>
        <v>0</v>
      </c>
      <c r="L77" s="19">
        <f t="shared" si="11"/>
        <v>10000</v>
      </c>
      <c r="M77" s="19">
        <f t="shared" si="11"/>
        <v>0</v>
      </c>
      <c r="N77" s="19">
        <f t="shared" si="11"/>
        <v>10000</v>
      </c>
      <c r="O77" s="19">
        <f t="shared" si="11"/>
        <v>0</v>
      </c>
    </row>
    <row r="78" spans="1:15" ht="54">
      <c r="A78" s="11" t="s">
        <v>36</v>
      </c>
      <c r="B78" s="12">
        <v>603</v>
      </c>
      <c r="C78" s="13">
        <v>1</v>
      </c>
      <c r="D78" s="14">
        <v>13</v>
      </c>
      <c r="E78" s="15" t="s">
        <v>65</v>
      </c>
      <c r="F78" s="16" t="s">
        <v>19</v>
      </c>
      <c r="G78" s="17">
        <v>1</v>
      </c>
      <c r="H78" s="18">
        <v>20090</v>
      </c>
      <c r="I78" s="12">
        <v>200</v>
      </c>
      <c r="J78" s="19">
        <f t="shared" si="11"/>
        <v>10000</v>
      </c>
      <c r="K78" s="19">
        <f t="shared" si="11"/>
        <v>0</v>
      </c>
      <c r="L78" s="19">
        <f t="shared" si="11"/>
        <v>10000</v>
      </c>
      <c r="M78" s="19">
        <f t="shared" si="11"/>
        <v>0</v>
      </c>
      <c r="N78" s="19">
        <f t="shared" si="11"/>
        <v>10000</v>
      </c>
      <c r="O78" s="19">
        <f t="shared" si="11"/>
        <v>0</v>
      </c>
    </row>
    <row r="79" spans="1:15" ht="54">
      <c r="A79" s="11" t="s">
        <v>56</v>
      </c>
      <c r="B79" s="12">
        <v>603</v>
      </c>
      <c r="C79" s="13">
        <v>1</v>
      </c>
      <c r="D79" s="14">
        <v>13</v>
      </c>
      <c r="E79" s="15" t="s">
        <v>65</v>
      </c>
      <c r="F79" s="16" t="s">
        <v>19</v>
      </c>
      <c r="G79" s="17">
        <v>1</v>
      </c>
      <c r="H79" s="18">
        <v>20090</v>
      </c>
      <c r="I79" s="12">
        <v>240</v>
      </c>
      <c r="J79" s="19">
        <v>10000</v>
      </c>
      <c r="K79" s="19">
        <v>0</v>
      </c>
      <c r="L79" s="20">
        <v>10000</v>
      </c>
      <c r="M79" s="20">
        <v>0</v>
      </c>
      <c r="N79" s="20">
        <v>10000</v>
      </c>
      <c r="O79" s="20">
        <v>0</v>
      </c>
    </row>
    <row r="80" spans="1:15" s="37" customFormat="1" ht="54">
      <c r="A80" s="28" t="s">
        <v>115</v>
      </c>
      <c r="B80" s="29">
        <v>603</v>
      </c>
      <c r="C80" s="30">
        <v>1</v>
      </c>
      <c r="D80" s="31">
        <v>13</v>
      </c>
      <c r="E80" s="32" t="s">
        <v>65</v>
      </c>
      <c r="F80" s="33" t="s">
        <v>19</v>
      </c>
      <c r="G80" s="34">
        <v>2</v>
      </c>
      <c r="H80" s="35" t="s">
        <v>28</v>
      </c>
      <c r="I80" s="29" t="s">
        <v>23</v>
      </c>
      <c r="J80" s="36">
        <f>J81</f>
        <v>30000</v>
      </c>
      <c r="K80" s="36">
        <f t="shared" ref="K80:O80" si="14">K81</f>
        <v>0</v>
      </c>
      <c r="L80" s="36">
        <f t="shared" si="14"/>
        <v>24998.02</v>
      </c>
      <c r="M80" s="36">
        <f t="shared" si="14"/>
        <v>0</v>
      </c>
      <c r="N80" s="36">
        <f t="shared" si="14"/>
        <v>24995.18</v>
      </c>
      <c r="O80" s="36">
        <f t="shared" si="14"/>
        <v>0</v>
      </c>
    </row>
    <row r="81" spans="1:15" s="37" customFormat="1" ht="39" customHeight="1">
      <c r="A81" s="28" t="s">
        <v>22</v>
      </c>
      <c r="B81" s="29">
        <v>603</v>
      </c>
      <c r="C81" s="30">
        <v>1</v>
      </c>
      <c r="D81" s="31">
        <v>13</v>
      </c>
      <c r="E81" s="32" t="s">
        <v>65</v>
      </c>
      <c r="F81" s="33" t="s">
        <v>19</v>
      </c>
      <c r="G81" s="34">
        <v>2</v>
      </c>
      <c r="H81" s="35">
        <v>20020</v>
      </c>
      <c r="I81" s="29" t="s">
        <v>23</v>
      </c>
      <c r="J81" s="36">
        <f t="shared" ref="J81:O82" si="15">J82</f>
        <v>30000</v>
      </c>
      <c r="K81" s="36">
        <f t="shared" si="15"/>
        <v>0</v>
      </c>
      <c r="L81" s="36">
        <f t="shared" si="15"/>
        <v>24998.02</v>
      </c>
      <c r="M81" s="36">
        <f t="shared" si="15"/>
        <v>0</v>
      </c>
      <c r="N81" s="36">
        <f t="shared" si="15"/>
        <v>24995.18</v>
      </c>
      <c r="O81" s="36">
        <f t="shared" si="15"/>
        <v>0</v>
      </c>
    </row>
    <row r="82" spans="1:15" s="37" customFormat="1" ht="54">
      <c r="A82" s="28" t="s">
        <v>36</v>
      </c>
      <c r="B82" s="29">
        <v>603</v>
      </c>
      <c r="C82" s="30">
        <v>1</v>
      </c>
      <c r="D82" s="31">
        <v>13</v>
      </c>
      <c r="E82" s="32" t="s">
        <v>65</v>
      </c>
      <c r="F82" s="33" t="s">
        <v>19</v>
      </c>
      <c r="G82" s="34">
        <v>2</v>
      </c>
      <c r="H82" s="35">
        <v>20020</v>
      </c>
      <c r="I82" s="29">
        <v>200</v>
      </c>
      <c r="J82" s="36">
        <f t="shared" si="15"/>
        <v>30000</v>
      </c>
      <c r="K82" s="36">
        <f t="shared" si="15"/>
        <v>0</v>
      </c>
      <c r="L82" s="36">
        <f t="shared" si="15"/>
        <v>24998.02</v>
      </c>
      <c r="M82" s="36">
        <f t="shared" si="15"/>
        <v>0</v>
      </c>
      <c r="N82" s="36">
        <f t="shared" si="15"/>
        <v>24995.18</v>
      </c>
      <c r="O82" s="36">
        <f t="shared" si="15"/>
        <v>0</v>
      </c>
    </row>
    <row r="83" spans="1:15" s="37" customFormat="1" ht="54">
      <c r="A83" s="28" t="s">
        <v>56</v>
      </c>
      <c r="B83" s="29">
        <v>603</v>
      </c>
      <c r="C83" s="30">
        <v>1</v>
      </c>
      <c r="D83" s="31">
        <v>13</v>
      </c>
      <c r="E83" s="32" t="s">
        <v>65</v>
      </c>
      <c r="F83" s="33" t="s">
        <v>19</v>
      </c>
      <c r="G83" s="34">
        <v>2</v>
      </c>
      <c r="H83" s="35">
        <v>20020</v>
      </c>
      <c r="I83" s="29">
        <v>240</v>
      </c>
      <c r="J83" s="36">
        <v>30000</v>
      </c>
      <c r="K83" s="36">
        <v>0</v>
      </c>
      <c r="L83" s="38">
        <v>24998.02</v>
      </c>
      <c r="M83" s="38">
        <v>0</v>
      </c>
      <c r="N83" s="38">
        <v>24995.18</v>
      </c>
      <c r="O83" s="38">
        <v>0</v>
      </c>
    </row>
    <row r="84" spans="1:15" ht="18">
      <c r="A84" s="11" t="s">
        <v>91</v>
      </c>
      <c r="B84" s="12">
        <v>603</v>
      </c>
      <c r="C84" s="13">
        <v>2</v>
      </c>
      <c r="D84" s="14">
        <v>-1</v>
      </c>
      <c r="E84" s="15" t="s">
        <v>23</v>
      </c>
      <c r="F84" s="16" t="s">
        <v>23</v>
      </c>
      <c r="G84" s="17" t="s">
        <v>23</v>
      </c>
      <c r="H84" s="18" t="s">
        <v>23</v>
      </c>
      <c r="I84" s="12" t="s">
        <v>23</v>
      </c>
      <c r="J84" s="19">
        <f t="shared" ref="J84:O90" si="16">J85</f>
        <v>211005</v>
      </c>
      <c r="K84" s="19">
        <f t="shared" si="16"/>
        <v>211005</v>
      </c>
      <c r="L84" s="19">
        <f t="shared" si="16"/>
        <v>220796</v>
      </c>
      <c r="M84" s="19">
        <f t="shared" si="16"/>
        <v>220796</v>
      </c>
      <c r="N84" s="19">
        <f t="shared" si="16"/>
        <v>228837</v>
      </c>
      <c r="O84" s="19">
        <f t="shared" si="16"/>
        <v>228837</v>
      </c>
    </row>
    <row r="85" spans="1:15" ht="45.75" customHeight="1">
      <c r="A85" s="11" t="s">
        <v>7</v>
      </c>
      <c r="B85" s="12">
        <v>603</v>
      </c>
      <c r="C85" s="13">
        <v>2</v>
      </c>
      <c r="D85" s="14">
        <v>3</v>
      </c>
      <c r="E85" s="15" t="s">
        <v>23</v>
      </c>
      <c r="F85" s="16" t="s">
        <v>23</v>
      </c>
      <c r="G85" s="17" t="s">
        <v>23</v>
      </c>
      <c r="H85" s="18" t="s">
        <v>23</v>
      </c>
      <c r="I85" s="12" t="s">
        <v>23</v>
      </c>
      <c r="J85" s="19">
        <f t="shared" si="16"/>
        <v>211005</v>
      </c>
      <c r="K85" s="19">
        <f t="shared" si="16"/>
        <v>211005</v>
      </c>
      <c r="L85" s="19">
        <f t="shared" si="16"/>
        <v>220796</v>
      </c>
      <c r="M85" s="19">
        <f t="shared" si="16"/>
        <v>220796</v>
      </c>
      <c r="N85" s="19">
        <f t="shared" si="16"/>
        <v>228837</v>
      </c>
      <c r="O85" s="19">
        <f t="shared" si="16"/>
        <v>228837</v>
      </c>
    </row>
    <row r="86" spans="1:15" ht="120" customHeight="1">
      <c r="A86" s="11" t="s">
        <v>89</v>
      </c>
      <c r="B86" s="12">
        <v>603</v>
      </c>
      <c r="C86" s="13">
        <v>2</v>
      </c>
      <c r="D86" s="14">
        <v>3</v>
      </c>
      <c r="E86" s="15" t="s">
        <v>65</v>
      </c>
      <c r="F86" s="16" t="s">
        <v>20</v>
      </c>
      <c r="G86" s="17" t="s">
        <v>1</v>
      </c>
      <c r="H86" s="18" t="s">
        <v>28</v>
      </c>
      <c r="I86" s="12" t="s">
        <v>23</v>
      </c>
      <c r="J86" s="19">
        <f t="shared" si="16"/>
        <v>211005</v>
      </c>
      <c r="K86" s="19">
        <f t="shared" si="16"/>
        <v>211005</v>
      </c>
      <c r="L86" s="19">
        <f t="shared" si="16"/>
        <v>220796</v>
      </c>
      <c r="M86" s="19">
        <f t="shared" si="16"/>
        <v>220796</v>
      </c>
      <c r="N86" s="19">
        <f t="shared" si="16"/>
        <v>228837</v>
      </c>
      <c r="O86" s="19">
        <f t="shared" si="16"/>
        <v>228837</v>
      </c>
    </row>
    <row r="87" spans="1:15" ht="61.95" customHeight="1">
      <c r="A87" s="11" t="s">
        <v>90</v>
      </c>
      <c r="B87" s="12">
        <v>603</v>
      </c>
      <c r="C87" s="13">
        <v>2</v>
      </c>
      <c r="D87" s="14">
        <v>3</v>
      </c>
      <c r="E87" s="15" t="s">
        <v>65</v>
      </c>
      <c r="F87" s="16" t="s">
        <v>19</v>
      </c>
      <c r="G87" s="17" t="s">
        <v>1</v>
      </c>
      <c r="H87" s="18" t="s">
        <v>28</v>
      </c>
      <c r="I87" s="12" t="s">
        <v>23</v>
      </c>
      <c r="J87" s="19">
        <f t="shared" si="16"/>
        <v>211005</v>
      </c>
      <c r="K87" s="19">
        <f t="shared" si="16"/>
        <v>211005</v>
      </c>
      <c r="L87" s="19">
        <f t="shared" si="16"/>
        <v>220796</v>
      </c>
      <c r="M87" s="19">
        <f t="shared" si="16"/>
        <v>220796</v>
      </c>
      <c r="N87" s="19">
        <f t="shared" si="16"/>
        <v>228837</v>
      </c>
      <c r="O87" s="19">
        <f t="shared" si="16"/>
        <v>228837</v>
      </c>
    </row>
    <row r="88" spans="1:15" ht="54">
      <c r="A88" s="11" t="s">
        <v>115</v>
      </c>
      <c r="B88" s="12">
        <v>603</v>
      </c>
      <c r="C88" s="13">
        <v>2</v>
      </c>
      <c r="D88" s="14">
        <v>3</v>
      </c>
      <c r="E88" s="15" t="s">
        <v>65</v>
      </c>
      <c r="F88" s="16" t="s">
        <v>19</v>
      </c>
      <c r="G88" s="17" t="s">
        <v>66</v>
      </c>
      <c r="H88" s="18" t="s">
        <v>28</v>
      </c>
      <c r="I88" s="12" t="s">
        <v>23</v>
      </c>
      <c r="J88" s="19">
        <f t="shared" si="16"/>
        <v>211005</v>
      </c>
      <c r="K88" s="19">
        <f t="shared" si="16"/>
        <v>211005</v>
      </c>
      <c r="L88" s="19">
        <f t="shared" si="16"/>
        <v>220796</v>
      </c>
      <c r="M88" s="19">
        <f t="shared" si="16"/>
        <v>220796</v>
      </c>
      <c r="N88" s="19">
        <f t="shared" si="16"/>
        <v>228837</v>
      </c>
      <c r="O88" s="19">
        <f t="shared" si="16"/>
        <v>228837</v>
      </c>
    </row>
    <row r="89" spans="1:15" ht="54">
      <c r="A89" s="11" t="s">
        <v>8</v>
      </c>
      <c r="B89" s="12">
        <v>603</v>
      </c>
      <c r="C89" s="13">
        <v>2</v>
      </c>
      <c r="D89" s="14">
        <v>3</v>
      </c>
      <c r="E89" s="15" t="s">
        <v>65</v>
      </c>
      <c r="F89" s="16" t="s">
        <v>19</v>
      </c>
      <c r="G89" s="17" t="s">
        <v>66</v>
      </c>
      <c r="H89" s="18" t="s">
        <v>51</v>
      </c>
      <c r="I89" s="12" t="s">
        <v>23</v>
      </c>
      <c r="J89" s="19">
        <f t="shared" si="16"/>
        <v>211005</v>
      </c>
      <c r="K89" s="19">
        <f t="shared" si="16"/>
        <v>211005</v>
      </c>
      <c r="L89" s="19">
        <f t="shared" si="16"/>
        <v>220796</v>
      </c>
      <c r="M89" s="19">
        <f t="shared" si="16"/>
        <v>220796</v>
      </c>
      <c r="N89" s="19">
        <f t="shared" si="16"/>
        <v>228837</v>
      </c>
      <c r="O89" s="19">
        <f t="shared" si="16"/>
        <v>228837</v>
      </c>
    </row>
    <row r="90" spans="1:15" ht="108">
      <c r="A90" s="11" t="s">
        <v>35</v>
      </c>
      <c r="B90" s="12">
        <v>603</v>
      </c>
      <c r="C90" s="13">
        <v>2</v>
      </c>
      <c r="D90" s="14">
        <v>3</v>
      </c>
      <c r="E90" s="15" t="s">
        <v>65</v>
      </c>
      <c r="F90" s="16" t="s">
        <v>19</v>
      </c>
      <c r="G90" s="17" t="s">
        <v>66</v>
      </c>
      <c r="H90" s="18" t="s">
        <v>51</v>
      </c>
      <c r="I90" s="12" t="s">
        <v>54</v>
      </c>
      <c r="J90" s="19">
        <f t="shared" si="16"/>
        <v>211005</v>
      </c>
      <c r="K90" s="19">
        <f t="shared" si="16"/>
        <v>211005</v>
      </c>
      <c r="L90" s="19">
        <f t="shared" si="16"/>
        <v>220796</v>
      </c>
      <c r="M90" s="19">
        <f t="shared" si="16"/>
        <v>220796</v>
      </c>
      <c r="N90" s="19">
        <f t="shared" si="16"/>
        <v>228837</v>
      </c>
      <c r="O90" s="19">
        <f t="shared" si="16"/>
        <v>228837</v>
      </c>
    </row>
    <row r="91" spans="1:15" ht="36">
      <c r="A91" s="11" t="s">
        <v>24</v>
      </c>
      <c r="B91" s="12">
        <v>603</v>
      </c>
      <c r="C91" s="13">
        <v>2</v>
      </c>
      <c r="D91" s="14">
        <v>3</v>
      </c>
      <c r="E91" s="15" t="s">
        <v>65</v>
      </c>
      <c r="F91" s="16" t="s">
        <v>19</v>
      </c>
      <c r="G91" s="17" t="s">
        <v>66</v>
      </c>
      <c r="H91" s="18" t="s">
        <v>51</v>
      </c>
      <c r="I91" s="12" t="s">
        <v>47</v>
      </c>
      <c r="J91" s="19">
        <v>211005</v>
      </c>
      <c r="K91" s="19">
        <v>211005</v>
      </c>
      <c r="L91" s="20">
        <v>220796</v>
      </c>
      <c r="M91" s="20">
        <v>220796</v>
      </c>
      <c r="N91" s="20">
        <v>228837</v>
      </c>
      <c r="O91" s="20">
        <v>228837</v>
      </c>
    </row>
    <row r="92" spans="1:15" ht="36">
      <c r="A92" s="11" t="s">
        <v>92</v>
      </c>
      <c r="B92" s="12">
        <v>603</v>
      </c>
      <c r="C92" s="13">
        <v>3</v>
      </c>
      <c r="D92" s="14">
        <v>-1</v>
      </c>
      <c r="E92" s="15" t="s">
        <v>23</v>
      </c>
      <c r="F92" s="16" t="s">
        <v>23</v>
      </c>
      <c r="G92" s="17" t="s">
        <v>23</v>
      </c>
      <c r="H92" s="18" t="s">
        <v>23</v>
      </c>
      <c r="I92" s="12" t="s">
        <v>23</v>
      </c>
      <c r="J92" s="19">
        <f t="shared" ref="J92:L97" si="17">J93</f>
        <v>148108.6</v>
      </c>
      <c r="K92" s="19">
        <f t="shared" si="17"/>
        <v>0</v>
      </c>
      <c r="L92" s="19">
        <f>L93</f>
        <v>265000</v>
      </c>
      <c r="M92" s="19">
        <f t="shared" ref="M92:O97" si="18">M93</f>
        <v>0</v>
      </c>
      <c r="N92" s="19">
        <f t="shared" si="18"/>
        <v>265000</v>
      </c>
      <c r="O92" s="19">
        <f t="shared" si="18"/>
        <v>0</v>
      </c>
    </row>
    <row r="93" spans="1:15" ht="18">
      <c r="A93" s="11" t="s">
        <v>15</v>
      </c>
      <c r="B93" s="12">
        <v>603</v>
      </c>
      <c r="C93" s="13">
        <v>3</v>
      </c>
      <c r="D93" s="14">
        <v>10</v>
      </c>
      <c r="E93" s="15" t="s">
        <v>23</v>
      </c>
      <c r="F93" s="16" t="s">
        <v>23</v>
      </c>
      <c r="G93" s="17" t="s">
        <v>23</v>
      </c>
      <c r="H93" s="18" t="s">
        <v>23</v>
      </c>
      <c r="I93" s="12" t="s">
        <v>23</v>
      </c>
      <c r="J93" s="19">
        <f t="shared" si="17"/>
        <v>148108.6</v>
      </c>
      <c r="K93" s="19">
        <f t="shared" si="17"/>
        <v>0</v>
      </c>
      <c r="L93" s="19">
        <f t="shared" si="17"/>
        <v>265000</v>
      </c>
      <c r="M93" s="19">
        <f t="shared" si="18"/>
        <v>0</v>
      </c>
      <c r="N93" s="19">
        <f t="shared" si="18"/>
        <v>265000</v>
      </c>
      <c r="O93" s="19">
        <f t="shared" si="18"/>
        <v>0</v>
      </c>
    </row>
    <row r="94" spans="1:15" ht="72">
      <c r="A94" s="11" t="s">
        <v>93</v>
      </c>
      <c r="B94" s="12">
        <v>603</v>
      </c>
      <c r="C94" s="13">
        <v>3</v>
      </c>
      <c r="D94" s="14">
        <v>10</v>
      </c>
      <c r="E94" s="15" t="s">
        <v>71</v>
      </c>
      <c r="F94" s="16" t="s">
        <v>20</v>
      </c>
      <c r="G94" s="17" t="s">
        <v>1</v>
      </c>
      <c r="H94" s="18" t="s">
        <v>28</v>
      </c>
      <c r="I94" s="12" t="s">
        <v>23</v>
      </c>
      <c r="J94" s="19">
        <f t="shared" si="17"/>
        <v>148108.6</v>
      </c>
      <c r="K94" s="19">
        <f t="shared" si="17"/>
        <v>0</v>
      </c>
      <c r="L94" s="19">
        <f t="shared" si="17"/>
        <v>265000</v>
      </c>
      <c r="M94" s="19">
        <f t="shared" si="18"/>
        <v>0</v>
      </c>
      <c r="N94" s="19">
        <f t="shared" si="18"/>
        <v>265000</v>
      </c>
      <c r="O94" s="19">
        <f t="shared" si="18"/>
        <v>0</v>
      </c>
    </row>
    <row r="95" spans="1:15" ht="90">
      <c r="A95" s="11" t="s">
        <v>94</v>
      </c>
      <c r="B95" s="12">
        <v>603</v>
      </c>
      <c r="C95" s="13">
        <v>3</v>
      </c>
      <c r="D95" s="14">
        <v>10</v>
      </c>
      <c r="E95" s="15" t="s">
        <v>71</v>
      </c>
      <c r="F95" s="16" t="s">
        <v>21</v>
      </c>
      <c r="G95" s="17" t="s">
        <v>1</v>
      </c>
      <c r="H95" s="18" t="s">
        <v>28</v>
      </c>
      <c r="I95" s="12" t="s">
        <v>23</v>
      </c>
      <c r="J95" s="19">
        <f t="shared" si="17"/>
        <v>148108.6</v>
      </c>
      <c r="K95" s="19">
        <f t="shared" si="17"/>
        <v>0</v>
      </c>
      <c r="L95" s="19">
        <f t="shared" si="17"/>
        <v>265000</v>
      </c>
      <c r="M95" s="19">
        <f t="shared" si="18"/>
        <v>0</v>
      </c>
      <c r="N95" s="19">
        <f t="shared" si="18"/>
        <v>265000</v>
      </c>
      <c r="O95" s="19">
        <f t="shared" si="18"/>
        <v>0</v>
      </c>
    </row>
    <row r="96" spans="1:15" ht="36">
      <c r="A96" s="11" t="s">
        <v>72</v>
      </c>
      <c r="B96" s="12">
        <v>603</v>
      </c>
      <c r="C96" s="13">
        <v>3</v>
      </c>
      <c r="D96" s="14">
        <v>10</v>
      </c>
      <c r="E96" s="15" t="s">
        <v>71</v>
      </c>
      <c r="F96" s="16" t="s">
        <v>21</v>
      </c>
      <c r="G96" s="17" t="s">
        <v>66</v>
      </c>
      <c r="H96" s="18" t="s">
        <v>28</v>
      </c>
      <c r="I96" s="12" t="s">
        <v>23</v>
      </c>
      <c r="J96" s="19">
        <f t="shared" si="17"/>
        <v>148108.6</v>
      </c>
      <c r="K96" s="19">
        <f t="shared" si="17"/>
        <v>0</v>
      </c>
      <c r="L96" s="19">
        <f t="shared" si="17"/>
        <v>265000</v>
      </c>
      <c r="M96" s="19">
        <f t="shared" si="18"/>
        <v>0</v>
      </c>
      <c r="N96" s="19">
        <f t="shared" si="18"/>
        <v>265000</v>
      </c>
      <c r="O96" s="19">
        <f t="shared" si="18"/>
        <v>0</v>
      </c>
    </row>
    <row r="97" spans="1:15" ht="18">
      <c r="A97" s="11" t="s">
        <v>73</v>
      </c>
      <c r="B97" s="12">
        <v>603</v>
      </c>
      <c r="C97" s="13">
        <v>3</v>
      </c>
      <c r="D97" s="14">
        <v>10</v>
      </c>
      <c r="E97" s="15" t="s">
        <v>71</v>
      </c>
      <c r="F97" s="16" t="s">
        <v>21</v>
      </c>
      <c r="G97" s="17" t="s">
        <v>66</v>
      </c>
      <c r="H97" s="18" t="s">
        <v>30</v>
      </c>
      <c r="I97" s="12" t="s">
        <v>23</v>
      </c>
      <c r="J97" s="19">
        <f t="shared" si="17"/>
        <v>148108.6</v>
      </c>
      <c r="K97" s="19">
        <f t="shared" si="17"/>
        <v>0</v>
      </c>
      <c r="L97" s="19">
        <f t="shared" si="17"/>
        <v>265000</v>
      </c>
      <c r="M97" s="19">
        <f t="shared" si="18"/>
        <v>0</v>
      </c>
      <c r="N97" s="19">
        <f t="shared" si="18"/>
        <v>265000</v>
      </c>
      <c r="O97" s="19">
        <f t="shared" si="18"/>
        <v>0</v>
      </c>
    </row>
    <row r="98" spans="1:15" ht="54">
      <c r="A98" s="11" t="s">
        <v>36</v>
      </c>
      <c r="B98" s="12">
        <v>603</v>
      </c>
      <c r="C98" s="13">
        <v>3</v>
      </c>
      <c r="D98" s="14">
        <v>10</v>
      </c>
      <c r="E98" s="15" t="s">
        <v>71</v>
      </c>
      <c r="F98" s="16" t="s">
        <v>21</v>
      </c>
      <c r="G98" s="17" t="s">
        <v>66</v>
      </c>
      <c r="H98" s="18" t="s">
        <v>30</v>
      </c>
      <c r="I98" s="12" t="s">
        <v>55</v>
      </c>
      <c r="J98" s="19">
        <f t="shared" ref="J98:O98" si="19">J99</f>
        <v>148108.6</v>
      </c>
      <c r="K98" s="19">
        <f t="shared" si="19"/>
        <v>0</v>
      </c>
      <c r="L98" s="19">
        <f t="shared" si="19"/>
        <v>265000</v>
      </c>
      <c r="M98" s="19">
        <f t="shared" si="19"/>
        <v>0</v>
      </c>
      <c r="N98" s="19">
        <f t="shared" si="19"/>
        <v>265000</v>
      </c>
      <c r="O98" s="19">
        <f t="shared" si="19"/>
        <v>0</v>
      </c>
    </row>
    <row r="99" spans="1:15" ht="54">
      <c r="A99" s="11" t="s">
        <v>56</v>
      </c>
      <c r="B99" s="12">
        <v>603</v>
      </c>
      <c r="C99" s="13">
        <v>3</v>
      </c>
      <c r="D99" s="14">
        <v>10</v>
      </c>
      <c r="E99" s="15" t="s">
        <v>71</v>
      </c>
      <c r="F99" s="16" t="s">
        <v>21</v>
      </c>
      <c r="G99" s="17" t="s">
        <v>66</v>
      </c>
      <c r="H99" s="18" t="s">
        <v>30</v>
      </c>
      <c r="I99" s="12" t="s">
        <v>48</v>
      </c>
      <c r="J99" s="19">
        <v>148108.6</v>
      </c>
      <c r="K99" s="19">
        <v>0</v>
      </c>
      <c r="L99" s="20">
        <v>265000</v>
      </c>
      <c r="M99" s="20">
        <v>0</v>
      </c>
      <c r="N99" s="20">
        <v>265000</v>
      </c>
      <c r="O99" s="20">
        <v>0</v>
      </c>
    </row>
    <row r="100" spans="1:15" ht="18">
      <c r="A100" s="11" t="s">
        <v>95</v>
      </c>
      <c r="B100" s="12">
        <v>603</v>
      </c>
      <c r="C100" s="13">
        <v>4</v>
      </c>
      <c r="D100" s="14">
        <v>-1</v>
      </c>
      <c r="E100" s="15" t="s">
        <v>23</v>
      </c>
      <c r="F100" s="16" t="s">
        <v>23</v>
      </c>
      <c r="G100" s="17" t="s">
        <v>23</v>
      </c>
      <c r="H100" s="18" t="s">
        <v>23</v>
      </c>
      <c r="I100" s="12" t="s">
        <v>23</v>
      </c>
      <c r="J100" s="19">
        <f t="shared" ref="J100:O100" si="20">J101+J111+J118</f>
        <v>2083880.78</v>
      </c>
      <c r="K100" s="19">
        <f t="shared" si="20"/>
        <v>0</v>
      </c>
      <c r="L100" s="19">
        <f t="shared" si="20"/>
        <v>1515860</v>
      </c>
      <c r="M100" s="19">
        <f t="shared" si="20"/>
        <v>0</v>
      </c>
      <c r="N100" s="19">
        <f t="shared" si="20"/>
        <v>1565600</v>
      </c>
      <c r="O100" s="19">
        <f t="shared" si="20"/>
        <v>0</v>
      </c>
    </row>
    <row r="101" spans="1:15" ht="18">
      <c r="A101" s="11" t="s">
        <v>16</v>
      </c>
      <c r="B101" s="12">
        <v>603</v>
      </c>
      <c r="C101" s="13">
        <v>4</v>
      </c>
      <c r="D101" s="14">
        <v>1</v>
      </c>
      <c r="E101" s="15" t="s">
        <v>23</v>
      </c>
      <c r="F101" s="16" t="s">
        <v>23</v>
      </c>
      <c r="G101" s="17" t="s">
        <v>23</v>
      </c>
      <c r="H101" s="18" t="s">
        <v>23</v>
      </c>
      <c r="I101" s="12" t="s">
        <v>23</v>
      </c>
      <c r="J101" s="19">
        <f t="shared" ref="J101:O103" si="21">J102</f>
        <v>169260</v>
      </c>
      <c r="K101" s="19">
        <f t="shared" si="21"/>
        <v>0</v>
      </c>
      <c r="L101" s="19">
        <f t="shared" si="21"/>
        <v>169260</v>
      </c>
      <c r="M101" s="19">
        <f t="shared" si="21"/>
        <v>0</v>
      </c>
      <c r="N101" s="19">
        <f t="shared" si="21"/>
        <v>169260</v>
      </c>
      <c r="O101" s="19">
        <f t="shared" si="21"/>
        <v>0</v>
      </c>
    </row>
    <row r="102" spans="1:15" ht="72">
      <c r="A102" s="11" t="s">
        <v>93</v>
      </c>
      <c r="B102" s="12">
        <v>603</v>
      </c>
      <c r="C102" s="13">
        <v>4</v>
      </c>
      <c r="D102" s="14">
        <v>1</v>
      </c>
      <c r="E102" s="15" t="s">
        <v>71</v>
      </c>
      <c r="F102" s="16" t="s">
        <v>20</v>
      </c>
      <c r="G102" s="17" t="s">
        <v>1</v>
      </c>
      <c r="H102" s="18" t="s">
        <v>28</v>
      </c>
      <c r="I102" s="12" t="s">
        <v>23</v>
      </c>
      <c r="J102" s="19">
        <f t="shared" si="21"/>
        <v>169260</v>
      </c>
      <c r="K102" s="19">
        <f t="shared" si="21"/>
        <v>0</v>
      </c>
      <c r="L102" s="19">
        <f t="shared" si="21"/>
        <v>169260</v>
      </c>
      <c r="M102" s="19">
        <f t="shared" si="21"/>
        <v>0</v>
      </c>
      <c r="N102" s="19">
        <f t="shared" si="21"/>
        <v>169260</v>
      </c>
      <c r="O102" s="19">
        <f t="shared" si="21"/>
        <v>0</v>
      </c>
    </row>
    <row r="103" spans="1:15" ht="54">
      <c r="A103" s="11" t="s">
        <v>96</v>
      </c>
      <c r="B103" s="12">
        <v>603</v>
      </c>
      <c r="C103" s="13">
        <v>4</v>
      </c>
      <c r="D103" s="14">
        <v>1</v>
      </c>
      <c r="E103" s="15" t="s">
        <v>71</v>
      </c>
      <c r="F103" s="16" t="s">
        <v>9</v>
      </c>
      <c r="G103" s="17" t="s">
        <v>1</v>
      </c>
      <c r="H103" s="18" t="s">
        <v>28</v>
      </c>
      <c r="I103" s="12" t="s">
        <v>23</v>
      </c>
      <c r="J103" s="19">
        <f t="shared" si="21"/>
        <v>169260</v>
      </c>
      <c r="K103" s="19">
        <f t="shared" si="21"/>
        <v>0</v>
      </c>
      <c r="L103" s="19">
        <f t="shared" si="21"/>
        <v>169260</v>
      </c>
      <c r="M103" s="19">
        <f t="shared" si="21"/>
        <v>0</v>
      </c>
      <c r="N103" s="19">
        <f t="shared" si="21"/>
        <v>169260</v>
      </c>
      <c r="O103" s="19">
        <f t="shared" si="21"/>
        <v>0</v>
      </c>
    </row>
    <row r="104" spans="1:15" ht="72">
      <c r="A104" s="11" t="s">
        <v>74</v>
      </c>
      <c r="B104" s="12">
        <v>603</v>
      </c>
      <c r="C104" s="13">
        <v>4</v>
      </c>
      <c r="D104" s="14">
        <v>1</v>
      </c>
      <c r="E104" s="15" t="s">
        <v>71</v>
      </c>
      <c r="F104" s="16" t="s">
        <v>9</v>
      </c>
      <c r="G104" s="17" t="s">
        <v>0</v>
      </c>
      <c r="H104" s="18" t="s">
        <v>28</v>
      </c>
      <c r="I104" s="12" t="s">
        <v>23</v>
      </c>
      <c r="J104" s="19">
        <f t="shared" ref="J104:O104" si="22">J105+J108</f>
        <v>169260</v>
      </c>
      <c r="K104" s="19">
        <f t="shared" si="22"/>
        <v>0</v>
      </c>
      <c r="L104" s="19">
        <f t="shared" si="22"/>
        <v>169260</v>
      </c>
      <c r="M104" s="19">
        <f t="shared" si="22"/>
        <v>0</v>
      </c>
      <c r="N104" s="19">
        <f t="shared" si="22"/>
        <v>169260</v>
      </c>
      <c r="O104" s="19">
        <f t="shared" si="22"/>
        <v>0</v>
      </c>
    </row>
    <row r="105" spans="1:15" ht="72">
      <c r="A105" s="11" t="s">
        <v>112</v>
      </c>
      <c r="B105" s="12">
        <v>603</v>
      </c>
      <c r="C105" s="13">
        <v>4</v>
      </c>
      <c r="D105" s="14">
        <v>1</v>
      </c>
      <c r="E105" s="15" t="s">
        <v>71</v>
      </c>
      <c r="F105" s="16" t="s">
        <v>9</v>
      </c>
      <c r="G105" s="17" t="s">
        <v>0</v>
      </c>
      <c r="H105" s="18" t="s">
        <v>30</v>
      </c>
      <c r="I105" s="12" t="s">
        <v>23</v>
      </c>
      <c r="J105" s="19">
        <f t="shared" ref="J105:O106" si="23">J106</f>
        <v>97650</v>
      </c>
      <c r="K105" s="19">
        <f t="shared" si="23"/>
        <v>0</v>
      </c>
      <c r="L105" s="19">
        <f t="shared" si="23"/>
        <v>97650</v>
      </c>
      <c r="M105" s="19">
        <f t="shared" si="23"/>
        <v>0</v>
      </c>
      <c r="N105" s="19">
        <f t="shared" si="23"/>
        <v>97650</v>
      </c>
      <c r="O105" s="19">
        <f t="shared" si="23"/>
        <v>0</v>
      </c>
    </row>
    <row r="106" spans="1:15" ht="108">
      <c r="A106" s="11" t="s">
        <v>35</v>
      </c>
      <c r="B106" s="12">
        <v>603</v>
      </c>
      <c r="C106" s="13">
        <v>4</v>
      </c>
      <c r="D106" s="14">
        <v>1</v>
      </c>
      <c r="E106" s="15" t="s">
        <v>71</v>
      </c>
      <c r="F106" s="16" t="s">
        <v>9</v>
      </c>
      <c r="G106" s="17" t="s">
        <v>0</v>
      </c>
      <c r="H106" s="18" t="s">
        <v>30</v>
      </c>
      <c r="I106" s="12" t="s">
        <v>54</v>
      </c>
      <c r="J106" s="19">
        <f t="shared" si="23"/>
        <v>97650</v>
      </c>
      <c r="K106" s="19">
        <f t="shared" si="23"/>
        <v>0</v>
      </c>
      <c r="L106" s="19">
        <f t="shared" si="23"/>
        <v>97650</v>
      </c>
      <c r="M106" s="19">
        <f t="shared" si="23"/>
        <v>0</v>
      </c>
      <c r="N106" s="19">
        <f t="shared" si="23"/>
        <v>97650</v>
      </c>
      <c r="O106" s="19">
        <f t="shared" si="23"/>
        <v>0</v>
      </c>
    </row>
    <row r="107" spans="1:15" ht="36">
      <c r="A107" s="11" t="s">
        <v>60</v>
      </c>
      <c r="B107" s="12">
        <v>603</v>
      </c>
      <c r="C107" s="13">
        <v>4</v>
      </c>
      <c r="D107" s="14">
        <v>1</v>
      </c>
      <c r="E107" s="15" t="s">
        <v>71</v>
      </c>
      <c r="F107" s="16" t="s">
        <v>9</v>
      </c>
      <c r="G107" s="17" t="s">
        <v>0</v>
      </c>
      <c r="H107" s="18" t="s">
        <v>30</v>
      </c>
      <c r="I107" s="12" t="s">
        <v>46</v>
      </c>
      <c r="J107" s="19">
        <v>97650</v>
      </c>
      <c r="K107" s="19">
        <v>0</v>
      </c>
      <c r="L107" s="20">
        <v>97650</v>
      </c>
      <c r="M107" s="20">
        <v>0</v>
      </c>
      <c r="N107" s="20">
        <v>97650</v>
      </c>
      <c r="O107" s="20">
        <v>0</v>
      </c>
    </row>
    <row r="108" spans="1:15" ht="108">
      <c r="A108" s="11" t="s">
        <v>113</v>
      </c>
      <c r="B108" s="12">
        <v>603</v>
      </c>
      <c r="C108" s="13">
        <v>4</v>
      </c>
      <c r="D108" s="14">
        <v>1</v>
      </c>
      <c r="E108" s="15" t="s">
        <v>71</v>
      </c>
      <c r="F108" s="16" t="s">
        <v>9</v>
      </c>
      <c r="G108" s="17" t="s">
        <v>0</v>
      </c>
      <c r="H108" s="18" t="s">
        <v>31</v>
      </c>
      <c r="I108" s="12" t="s">
        <v>23</v>
      </c>
      <c r="J108" s="19">
        <f t="shared" ref="J108:O109" si="24">J109</f>
        <v>71610</v>
      </c>
      <c r="K108" s="19">
        <f t="shared" si="24"/>
        <v>0</v>
      </c>
      <c r="L108" s="19">
        <f t="shared" si="24"/>
        <v>71610</v>
      </c>
      <c r="M108" s="19">
        <f t="shared" si="24"/>
        <v>0</v>
      </c>
      <c r="N108" s="19">
        <f t="shared" si="24"/>
        <v>71610</v>
      </c>
      <c r="O108" s="19">
        <f t="shared" si="24"/>
        <v>0</v>
      </c>
    </row>
    <row r="109" spans="1:15" ht="108">
      <c r="A109" s="11" t="s">
        <v>35</v>
      </c>
      <c r="B109" s="12">
        <v>603</v>
      </c>
      <c r="C109" s="13">
        <v>4</v>
      </c>
      <c r="D109" s="14">
        <v>1</v>
      </c>
      <c r="E109" s="15" t="s">
        <v>71</v>
      </c>
      <c r="F109" s="16" t="s">
        <v>9</v>
      </c>
      <c r="G109" s="17" t="s">
        <v>0</v>
      </c>
      <c r="H109" s="18" t="s">
        <v>31</v>
      </c>
      <c r="I109" s="12" t="s">
        <v>54</v>
      </c>
      <c r="J109" s="19">
        <f t="shared" si="24"/>
        <v>71610</v>
      </c>
      <c r="K109" s="19">
        <f t="shared" si="24"/>
        <v>0</v>
      </c>
      <c r="L109" s="19">
        <f t="shared" si="24"/>
        <v>71610</v>
      </c>
      <c r="M109" s="19">
        <f t="shared" si="24"/>
        <v>0</v>
      </c>
      <c r="N109" s="19">
        <f t="shared" si="24"/>
        <v>71610</v>
      </c>
      <c r="O109" s="19">
        <f t="shared" si="24"/>
        <v>0</v>
      </c>
    </row>
    <row r="110" spans="1:15" ht="36">
      <c r="A110" s="11" t="s">
        <v>60</v>
      </c>
      <c r="B110" s="12">
        <v>603</v>
      </c>
      <c r="C110" s="13">
        <v>4</v>
      </c>
      <c r="D110" s="14">
        <v>1</v>
      </c>
      <c r="E110" s="15" t="s">
        <v>71</v>
      </c>
      <c r="F110" s="16" t="s">
        <v>9</v>
      </c>
      <c r="G110" s="17" t="s">
        <v>0</v>
      </c>
      <c r="H110" s="18" t="s">
        <v>31</v>
      </c>
      <c r="I110" s="12" t="s">
        <v>46</v>
      </c>
      <c r="J110" s="19">
        <v>71610</v>
      </c>
      <c r="K110" s="19">
        <v>0</v>
      </c>
      <c r="L110" s="20">
        <v>71610</v>
      </c>
      <c r="M110" s="20">
        <v>0</v>
      </c>
      <c r="N110" s="20">
        <v>71610</v>
      </c>
      <c r="O110" s="20">
        <v>0</v>
      </c>
    </row>
    <row r="111" spans="1:15" ht="18">
      <c r="A111" s="11" t="s">
        <v>26</v>
      </c>
      <c r="B111" s="12">
        <v>603</v>
      </c>
      <c r="C111" s="13">
        <v>4</v>
      </c>
      <c r="D111" s="14">
        <v>9</v>
      </c>
      <c r="E111" s="15" t="s">
        <v>23</v>
      </c>
      <c r="F111" s="16" t="s">
        <v>23</v>
      </c>
      <c r="G111" s="17" t="s">
        <v>23</v>
      </c>
      <c r="H111" s="18" t="s">
        <v>23</v>
      </c>
      <c r="I111" s="12" t="s">
        <v>23</v>
      </c>
      <c r="J111" s="19">
        <f t="shared" ref="J111:O116" si="25">J112</f>
        <v>1874620.78</v>
      </c>
      <c r="K111" s="19">
        <f t="shared" si="25"/>
        <v>0</v>
      </c>
      <c r="L111" s="19">
        <f t="shared" si="25"/>
        <v>1321600</v>
      </c>
      <c r="M111" s="19">
        <f t="shared" si="25"/>
        <v>0</v>
      </c>
      <c r="N111" s="19">
        <f t="shared" si="25"/>
        <v>1371340</v>
      </c>
      <c r="O111" s="19">
        <f t="shared" si="25"/>
        <v>0</v>
      </c>
    </row>
    <row r="112" spans="1:15" ht="96" customHeight="1">
      <c r="A112" s="11" t="s">
        <v>89</v>
      </c>
      <c r="B112" s="12">
        <v>603</v>
      </c>
      <c r="C112" s="13">
        <v>4</v>
      </c>
      <c r="D112" s="14">
        <v>9</v>
      </c>
      <c r="E112" s="15" t="s">
        <v>65</v>
      </c>
      <c r="F112" s="16" t="s">
        <v>20</v>
      </c>
      <c r="G112" s="17" t="s">
        <v>1</v>
      </c>
      <c r="H112" s="18" t="s">
        <v>28</v>
      </c>
      <c r="I112" s="12" t="s">
        <v>23</v>
      </c>
      <c r="J112" s="19">
        <f t="shared" si="25"/>
        <v>1874620.78</v>
      </c>
      <c r="K112" s="19">
        <f t="shared" si="25"/>
        <v>0</v>
      </c>
      <c r="L112" s="19">
        <f t="shared" si="25"/>
        <v>1321600</v>
      </c>
      <c r="M112" s="19">
        <f t="shared" si="25"/>
        <v>0</v>
      </c>
      <c r="N112" s="19">
        <f t="shared" si="25"/>
        <v>1371340</v>
      </c>
      <c r="O112" s="19">
        <f t="shared" si="25"/>
        <v>0</v>
      </c>
    </row>
    <row r="113" spans="1:15" ht="54">
      <c r="A113" s="11" t="s">
        <v>98</v>
      </c>
      <c r="B113" s="12">
        <v>603</v>
      </c>
      <c r="C113" s="13">
        <v>4</v>
      </c>
      <c r="D113" s="14">
        <v>9</v>
      </c>
      <c r="E113" s="15" t="s">
        <v>65</v>
      </c>
      <c r="F113" s="16" t="s">
        <v>10</v>
      </c>
      <c r="G113" s="17" t="s">
        <v>1</v>
      </c>
      <c r="H113" s="18" t="s">
        <v>28</v>
      </c>
      <c r="I113" s="12" t="s">
        <v>23</v>
      </c>
      <c r="J113" s="19">
        <f t="shared" si="25"/>
        <v>1874620.78</v>
      </c>
      <c r="K113" s="19">
        <f t="shared" si="25"/>
        <v>0</v>
      </c>
      <c r="L113" s="19">
        <f t="shared" si="25"/>
        <v>1321600</v>
      </c>
      <c r="M113" s="19">
        <f t="shared" si="25"/>
        <v>0</v>
      </c>
      <c r="N113" s="19">
        <f t="shared" si="25"/>
        <v>1371340</v>
      </c>
      <c r="O113" s="19">
        <f t="shared" si="25"/>
        <v>0</v>
      </c>
    </row>
    <row r="114" spans="1:15" ht="98.25" customHeight="1">
      <c r="A114" s="11" t="s">
        <v>97</v>
      </c>
      <c r="B114" s="12">
        <v>603</v>
      </c>
      <c r="C114" s="13">
        <v>4</v>
      </c>
      <c r="D114" s="14">
        <v>9</v>
      </c>
      <c r="E114" s="15" t="s">
        <v>65</v>
      </c>
      <c r="F114" s="16" t="s">
        <v>10</v>
      </c>
      <c r="G114" s="17" t="s">
        <v>3</v>
      </c>
      <c r="H114" s="18" t="s">
        <v>28</v>
      </c>
      <c r="I114" s="12" t="s">
        <v>23</v>
      </c>
      <c r="J114" s="19">
        <f t="shared" si="25"/>
        <v>1874620.78</v>
      </c>
      <c r="K114" s="19">
        <f t="shared" si="25"/>
        <v>0</v>
      </c>
      <c r="L114" s="19">
        <f t="shared" si="25"/>
        <v>1321600</v>
      </c>
      <c r="M114" s="19">
        <f t="shared" si="25"/>
        <v>0</v>
      </c>
      <c r="N114" s="19">
        <f t="shared" si="25"/>
        <v>1371340</v>
      </c>
      <c r="O114" s="19">
        <f t="shared" si="25"/>
        <v>0</v>
      </c>
    </row>
    <row r="115" spans="1:15" ht="36">
      <c r="A115" s="11" t="s">
        <v>75</v>
      </c>
      <c r="B115" s="12">
        <v>603</v>
      </c>
      <c r="C115" s="13">
        <v>4</v>
      </c>
      <c r="D115" s="14">
        <v>9</v>
      </c>
      <c r="E115" s="15" t="s">
        <v>65</v>
      </c>
      <c r="F115" s="16" t="s">
        <v>10</v>
      </c>
      <c r="G115" s="17" t="s">
        <v>3</v>
      </c>
      <c r="H115" s="18" t="s">
        <v>30</v>
      </c>
      <c r="I115" s="12" t="s">
        <v>23</v>
      </c>
      <c r="J115" s="19">
        <f t="shared" si="25"/>
        <v>1874620.78</v>
      </c>
      <c r="K115" s="19">
        <f t="shared" si="25"/>
        <v>0</v>
      </c>
      <c r="L115" s="19">
        <f t="shared" si="25"/>
        <v>1321600</v>
      </c>
      <c r="M115" s="19">
        <f t="shared" si="25"/>
        <v>0</v>
      </c>
      <c r="N115" s="19">
        <f t="shared" si="25"/>
        <v>1371340</v>
      </c>
      <c r="O115" s="19">
        <f t="shared" si="25"/>
        <v>0</v>
      </c>
    </row>
    <row r="116" spans="1:15" ht="54">
      <c r="A116" s="11" t="s">
        <v>36</v>
      </c>
      <c r="B116" s="12">
        <v>603</v>
      </c>
      <c r="C116" s="13">
        <v>4</v>
      </c>
      <c r="D116" s="14">
        <v>9</v>
      </c>
      <c r="E116" s="15" t="s">
        <v>65</v>
      </c>
      <c r="F116" s="16" t="s">
        <v>10</v>
      </c>
      <c r="G116" s="17" t="s">
        <v>3</v>
      </c>
      <c r="H116" s="18" t="s">
        <v>30</v>
      </c>
      <c r="I116" s="12" t="s">
        <v>55</v>
      </c>
      <c r="J116" s="19">
        <f t="shared" si="25"/>
        <v>1874620.78</v>
      </c>
      <c r="K116" s="19">
        <f t="shared" si="25"/>
        <v>0</v>
      </c>
      <c r="L116" s="19">
        <f t="shared" si="25"/>
        <v>1321600</v>
      </c>
      <c r="M116" s="19">
        <f t="shared" si="25"/>
        <v>0</v>
      </c>
      <c r="N116" s="19">
        <f t="shared" si="25"/>
        <v>1371340</v>
      </c>
      <c r="O116" s="19">
        <f t="shared" si="25"/>
        <v>0</v>
      </c>
    </row>
    <row r="117" spans="1:15" ht="54">
      <c r="A117" s="11" t="s">
        <v>56</v>
      </c>
      <c r="B117" s="12">
        <v>603</v>
      </c>
      <c r="C117" s="13">
        <v>4</v>
      </c>
      <c r="D117" s="14">
        <v>9</v>
      </c>
      <c r="E117" s="15" t="s">
        <v>65</v>
      </c>
      <c r="F117" s="16" t="s">
        <v>10</v>
      </c>
      <c r="G117" s="17" t="s">
        <v>3</v>
      </c>
      <c r="H117" s="18" t="s">
        <v>30</v>
      </c>
      <c r="I117" s="12" t="s">
        <v>48</v>
      </c>
      <c r="J117" s="19">
        <v>1874620.78</v>
      </c>
      <c r="K117" s="19">
        <v>0</v>
      </c>
      <c r="L117" s="20">
        <v>1321600</v>
      </c>
      <c r="M117" s="20">
        <v>0</v>
      </c>
      <c r="N117" s="20">
        <v>1371340</v>
      </c>
      <c r="O117" s="20">
        <v>0</v>
      </c>
    </row>
    <row r="118" spans="1:15" ht="36">
      <c r="A118" s="11" t="s">
        <v>27</v>
      </c>
      <c r="B118" s="12">
        <v>603</v>
      </c>
      <c r="C118" s="13">
        <v>4</v>
      </c>
      <c r="D118" s="14">
        <v>12</v>
      </c>
      <c r="E118" s="15" t="s">
        <v>23</v>
      </c>
      <c r="F118" s="16" t="s">
        <v>23</v>
      </c>
      <c r="G118" s="17" t="s">
        <v>23</v>
      </c>
      <c r="H118" s="18" t="s">
        <v>23</v>
      </c>
      <c r="I118" s="12" t="s">
        <v>23</v>
      </c>
      <c r="J118" s="19">
        <f t="shared" ref="J118:O123" si="26">J119</f>
        <v>40000</v>
      </c>
      <c r="K118" s="19">
        <f t="shared" si="26"/>
        <v>0</v>
      </c>
      <c r="L118" s="19">
        <f t="shared" si="26"/>
        <v>25000</v>
      </c>
      <c r="M118" s="19">
        <f t="shared" si="26"/>
        <v>0</v>
      </c>
      <c r="N118" s="19">
        <f t="shared" si="26"/>
        <v>25000</v>
      </c>
      <c r="O118" s="19">
        <f t="shared" si="26"/>
        <v>0</v>
      </c>
    </row>
    <row r="119" spans="1:15" ht="116.25" customHeight="1">
      <c r="A119" s="11" t="s">
        <v>89</v>
      </c>
      <c r="B119" s="12">
        <v>603</v>
      </c>
      <c r="C119" s="13">
        <v>4</v>
      </c>
      <c r="D119" s="14">
        <v>12</v>
      </c>
      <c r="E119" s="15" t="s">
        <v>65</v>
      </c>
      <c r="F119" s="16" t="s">
        <v>20</v>
      </c>
      <c r="G119" s="17" t="s">
        <v>1</v>
      </c>
      <c r="H119" s="18" t="s">
        <v>28</v>
      </c>
      <c r="I119" s="12" t="s">
        <v>23</v>
      </c>
      <c r="J119" s="19">
        <f t="shared" si="26"/>
        <v>40000</v>
      </c>
      <c r="K119" s="19">
        <f t="shared" si="26"/>
        <v>0</v>
      </c>
      <c r="L119" s="19">
        <f t="shared" si="26"/>
        <v>25000</v>
      </c>
      <c r="M119" s="19">
        <f t="shared" si="26"/>
        <v>0</v>
      </c>
      <c r="N119" s="19">
        <f t="shared" si="26"/>
        <v>25000</v>
      </c>
      <c r="O119" s="19">
        <f t="shared" si="26"/>
        <v>0</v>
      </c>
    </row>
    <row r="120" spans="1:15" ht="77.25" customHeight="1">
      <c r="A120" s="11" t="s">
        <v>90</v>
      </c>
      <c r="B120" s="12">
        <v>603</v>
      </c>
      <c r="C120" s="13">
        <v>4</v>
      </c>
      <c r="D120" s="14">
        <v>12</v>
      </c>
      <c r="E120" s="15" t="s">
        <v>65</v>
      </c>
      <c r="F120" s="16" t="s">
        <v>19</v>
      </c>
      <c r="G120" s="17" t="s">
        <v>1</v>
      </c>
      <c r="H120" s="18" t="s">
        <v>28</v>
      </c>
      <c r="I120" s="12" t="s">
        <v>23</v>
      </c>
      <c r="J120" s="19">
        <f t="shared" si="26"/>
        <v>40000</v>
      </c>
      <c r="K120" s="19">
        <f t="shared" si="26"/>
        <v>0</v>
      </c>
      <c r="L120" s="19">
        <f t="shared" si="26"/>
        <v>25000</v>
      </c>
      <c r="M120" s="19">
        <f t="shared" si="26"/>
        <v>0</v>
      </c>
      <c r="N120" s="19">
        <f t="shared" si="26"/>
        <v>25000</v>
      </c>
      <c r="O120" s="19">
        <f t="shared" si="26"/>
        <v>0</v>
      </c>
    </row>
    <row r="121" spans="1:15" ht="54">
      <c r="A121" s="11" t="s">
        <v>70</v>
      </c>
      <c r="B121" s="12">
        <v>603</v>
      </c>
      <c r="C121" s="13">
        <v>4</v>
      </c>
      <c r="D121" s="14">
        <v>12</v>
      </c>
      <c r="E121" s="15" t="s">
        <v>65</v>
      </c>
      <c r="F121" s="16" t="s">
        <v>19</v>
      </c>
      <c r="G121" s="17" t="s">
        <v>0</v>
      </c>
      <c r="H121" s="18" t="s">
        <v>28</v>
      </c>
      <c r="I121" s="12" t="s">
        <v>23</v>
      </c>
      <c r="J121" s="19">
        <f>J122</f>
        <v>40000</v>
      </c>
      <c r="K121" s="19">
        <f t="shared" si="26"/>
        <v>0</v>
      </c>
      <c r="L121" s="19">
        <f t="shared" si="26"/>
        <v>25000</v>
      </c>
      <c r="M121" s="19">
        <f t="shared" si="26"/>
        <v>0</v>
      </c>
      <c r="N121" s="19">
        <f t="shared" si="26"/>
        <v>25000</v>
      </c>
      <c r="O121" s="19">
        <f t="shared" si="26"/>
        <v>0</v>
      </c>
    </row>
    <row r="122" spans="1:15" ht="36">
      <c r="A122" s="11" t="s">
        <v>107</v>
      </c>
      <c r="B122" s="12">
        <v>603</v>
      </c>
      <c r="C122" s="13">
        <v>4</v>
      </c>
      <c r="D122" s="14">
        <v>12</v>
      </c>
      <c r="E122" s="15" t="s">
        <v>65</v>
      </c>
      <c r="F122" s="16" t="s">
        <v>19</v>
      </c>
      <c r="G122" s="17" t="s">
        <v>0</v>
      </c>
      <c r="H122" s="18">
        <v>20090</v>
      </c>
      <c r="I122" s="12" t="s">
        <v>23</v>
      </c>
      <c r="J122" s="19">
        <f t="shared" ref="J122:O122" si="27">J123</f>
        <v>40000</v>
      </c>
      <c r="K122" s="19">
        <f t="shared" si="27"/>
        <v>0</v>
      </c>
      <c r="L122" s="19">
        <f t="shared" si="27"/>
        <v>25000</v>
      </c>
      <c r="M122" s="19">
        <f t="shared" si="27"/>
        <v>0</v>
      </c>
      <c r="N122" s="19">
        <f t="shared" si="27"/>
        <v>25000</v>
      </c>
      <c r="O122" s="19">
        <f t="shared" si="27"/>
        <v>0</v>
      </c>
    </row>
    <row r="123" spans="1:15" ht="54">
      <c r="A123" s="11" t="s">
        <v>36</v>
      </c>
      <c r="B123" s="12">
        <v>603</v>
      </c>
      <c r="C123" s="13">
        <v>4</v>
      </c>
      <c r="D123" s="14">
        <v>12</v>
      </c>
      <c r="E123" s="15" t="s">
        <v>65</v>
      </c>
      <c r="F123" s="16" t="s">
        <v>19</v>
      </c>
      <c r="G123" s="17" t="s">
        <v>0</v>
      </c>
      <c r="H123" s="18">
        <v>20090</v>
      </c>
      <c r="I123" s="12" t="s">
        <v>55</v>
      </c>
      <c r="J123" s="19">
        <f>J124</f>
        <v>40000</v>
      </c>
      <c r="K123" s="19">
        <f t="shared" si="26"/>
        <v>0</v>
      </c>
      <c r="L123" s="19">
        <f t="shared" si="26"/>
        <v>25000</v>
      </c>
      <c r="M123" s="19">
        <f t="shared" si="26"/>
        <v>0</v>
      </c>
      <c r="N123" s="19">
        <f t="shared" si="26"/>
        <v>25000</v>
      </c>
      <c r="O123" s="19">
        <f>O124</f>
        <v>0</v>
      </c>
    </row>
    <row r="124" spans="1:15" ht="54">
      <c r="A124" s="11" t="s">
        <v>56</v>
      </c>
      <c r="B124" s="12">
        <v>603</v>
      </c>
      <c r="C124" s="13">
        <v>4</v>
      </c>
      <c r="D124" s="14">
        <v>12</v>
      </c>
      <c r="E124" s="15" t="s">
        <v>65</v>
      </c>
      <c r="F124" s="16" t="s">
        <v>19</v>
      </c>
      <c r="G124" s="17" t="s">
        <v>0</v>
      </c>
      <c r="H124" s="18">
        <v>20090</v>
      </c>
      <c r="I124" s="12" t="s">
        <v>48</v>
      </c>
      <c r="J124" s="19">
        <v>40000</v>
      </c>
      <c r="K124" s="19">
        <v>0</v>
      </c>
      <c r="L124" s="20">
        <v>25000</v>
      </c>
      <c r="M124" s="20">
        <v>0</v>
      </c>
      <c r="N124" s="20">
        <v>25000</v>
      </c>
      <c r="O124" s="20">
        <v>0</v>
      </c>
    </row>
    <row r="125" spans="1:15" ht="18">
      <c r="A125" s="11" t="s">
        <v>99</v>
      </c>
      <c r="B125" s="12">
        <v>603</v>
      </c>
      <c r="C125" s="13">
        <v>5</v>
      </c>
      <c r="D125" s="14">
        <v>-1</v>
      </c>
      <c r="E125" s="15" t="s">
        <v>23</v>
      </c>
      <c r="F125" s="16" t="s">
        <v>23</v>
      </c>
      <c r="G125" s="17" t="s">
        <v>23</v>
      </c>
      <c r="H125" s="18" t="s">
        <v>23</v>
      </c>
      <c r="I125" s="12" t="s">
        <v>23</v>
      </c>
      <c r="J125" s="19">
        <f>J133+J126</f>
        <v>1443786.6400000001</v>
      </c>
      <c r="K125" s="19">
        <f>K133</f>
        <v>0</v>
      </c>
      <c r="L125" s="19">
        <f>L133</f>
        <v>1114960.58</v>
      </c>
      <c r="M125" s="19">
        <f>M133</f>
        <v>0</v>
      </c>
      <c r="N125" s="19">
        <f>N133</f>
        <v>1041955.53</v>
      </c>
      <c r="O125" s="19">
        <f>O133</f>
        <v>0</v>
      </c>
    </row>
    <row r="126" spans="1:15" s="54" customFormat="1" ht="18">
      <c r="A126" s="45" t="s">
        <v>140</v>
      </c>
      <c r="B126" s="46">
        <v>603</v>
      </c>
      <c r="C126" s="47">
        <v>5</v>
      </c>
      <c r="D126" s="48">
        <v>2</v>
      </c>
      <c r="E126" s="49" t="s">
        <v>23</v>
      </c>
      <c r="F126" s="50" t="s">
        <v>23</v>
      </c>
      <c r="G126" s="51" t="s">
        <v>23</v>
      </c>
      <c r="H126" s="52" t="s">
        <v>23</v>
      </c>
      <c r="I126" s="46" t="s">
        <v>23</v>
      </c>
      <c r="J126" s="53">
        <f t="shared" ref="J126:O128" si="28">J127</f>
        <v>73042.2</v>
      </c>
      <c r="K126" s="53">
        <f t="shared" si="28"/>
        <v>0</v>
      </c>
      <c r="L126" s="53">
        <f t="shared" si="28"/>
        <v>0</v>
      </c>
      <c r="M126" s="53">
        <f t="shared" si="28"/>
        <v>0</v>
      </c>
      <c r="N126" s="53">
        <f t="shared" si="28"/>
        <v>0</v>
      </c>
      <c r="O126" s="53">
        <f t="shared" si="28"/>
        <v>0</v>
      </c>
    </row>
    <row r="127" spans="1:15" s="54" customFormat="1" ht="112.8" customHeight="1">
      <c r="A127" s="45" t="s">
        <v>89</v>
      </c>
      <c r="B127" s="46">
        <v>603</v>
      </c>
      <c r="C127" s="47">
        <v>5</v>
      </c>
      <c r="D127" s="48">
        <v>2</v>
      </c>
      <c r="E127" s="49" t="s">
        <v>65</v>
      </c>
      <c r="F127" s="50" t="s">
        <v>20</v>
      </c>
      <c r="G127" s="51" t="s">
        <v>1</v>
      </c>
      <c r="H127" s="52" t="s">
        <v>28</v>
      </c>
      <c r="I127" s="46" t="s">
        <v>23</v>
      </c>
      <c r="J127" s="53">
        <f>J128</f>
        <v>73042.2</v>
      </c>
      <c r="K127" s="53">
        <f t="shared" si="28"/>
        <v>0</v>
      </c>
      <c r="L127" s="53">
        <f t="shared" si="28"/>
        <v>0</v>
      </c>
      <c r="M127" s="53">
        <f t="shared" si="28"/>
        <v>0</v>
      </c>
      <c r="N127" s="53">
        <f t="shared" si="28"/>
        <v>0</v>
      </c>
      <c r="O127" s="53">
        <f t="shared" si="28"/>
        <v>0</v>
      </c>
    </row>
    <row r="128" spans="1:15" s="54" customFormat="1" ht="54">
      <c r="A128" s="45" t="s">
        <v>98</v>
      </c>
      <c r="B128" s="46">
        <v>603</v>
      </c>
      <c r="C128" s="47">
        <v>5</v>
      </c>
      <c r="D128" s="48">
        <v>2</v>
      </c>
      <c r="E128" s="49" t="s">
        <v>65</v>
      </c>
      <c r="F128" s="50" t="s">
        <v>10</v>
      </c>
      <c r="G128" s="51" t="s">
        <v>1</v>
      </c>
      <c r="H128" s="52" t="s">
        <v>28</v>
      </c>
      <c r="I128" s="46" t="s">
        <v>23</v>
      </c>
      <c r="J128" s="53">
        <f>J129</f>
        <v>73042.2</v>
      </c>
      <c r="K128" s="53">
        <f t="shared" si="28"/>
        <v>0</v>
      </c>
      <c r="L128" s="53">
        <f t="shared" si="28"/>
        <v>0</v>
      </c>
      <c r="M128" s="53">
        <f t="shared" si="28"/>
        <v>0</v>
      </c>
      <c r="N128" s="53">
        <f t="shared" si="28"/>
        <v>0</v>
      </c>
      <c r="O128" s="53">
        <f t="shared" si="28"/>
        <v>0</v>
      </c>
    </row>
    <row r="129" spans="1:15" s="54" customFormat="1" ht="36">
      <c r="A129" s="45" t="s">
        <v>141</v>
      </c>
      <c r="B129" s="46">
        <v>603</v>
      </c>
      <c r="C129" s="47">
        <v>5</v>
      </c>
      <c r="D129" s="48">
        <v>2</v>
      </c>
      <c r="E129" s="49" t="s">
        <v>65</v>
      </c>
      <c r="F129" s="50" t="s">
        <v>10</v>
      </c>
      <c r="G129" s="51">
        <v>1</v>
      </c>
      <c r="H129" s="52" t="s">
        <v>28</v>
      </c>
      <c r="I129" s="46" t="s">
        <v>23</v>
      </c>
      <c r="J129" s="53">
        <f>J130</f>
        <v>73042.2</v>
      </c>
      <c r="K129" s="53">
        <f t="shared" ref="K129:O129" si="29">K130+K133+K136+K139</f>
        <v>0</v>
      </c>
      <c r="L129" s="53">
        <v>0</v>
      </c>
      <c r="M129" s="53">
        <f t="shared" si="29"/>
        <v>0</v>
      </c>
      <c r="N129" s="53">
        <v>0</v>
      </c>
      <c r="O129" s="53">
        <f t="shared" si="29"/>
        <v>0</v>
      </c>
    </row>
    <row r="130" spans="1:15" s="54" customFormat="1" ht="54">
      <c r="A130" s="45" t="s">
        <v>142</v>
      </c>
      <c r="B130" s="46">
        <v>603</v>
      </c>
      <c r="C130" s="47">
        <v>5</v>
      </c>
      <c r="D130" s="48">
        <v>2</v>
      </c>
      <c r="E130" s="49" t="s">
        <v>65</v>
      </c>
      <c r="F130" s="50" t="s">
        <v>10</v>
      </c>
      <c r="G130" s="51">
        <v>1</v>
      </c>
      <c r="H130" s="52">
        <v>80320</v>
      </c>
      <c r="I130" s="46" t="s">
        <v>23</v>
      </c>
      <c r="J130" s="53">
        <f t="shared" ref="J130:O131" si="30">J131</f>
        <v>73042.2</v>
      </c>
      <c r="K130" s="53">
        <f t="shared" si="30"/>
        <v>0</v>
      </c>
      <c r="L130" s="53">
        <f t="shared" si="30"/>
        <v>0</v>
      </c>
      <c r="M130" s="53">
        <f t="shared" si="30"/>
        <v>0</v>
      </c>
      <c r="N130" s="53">
        <f t="shared" si="30"/>
        <v>0</v>
      </c>
      <c r="O130" s="53">
        <f t="shared" si="30"/>
        <v>0</v>
      </c>
    </row>
    <row r="131" spans="1:15" s="54" customFormat="1" ht="54">
      <c r="A131" s="45" t="s">
        <v>36</v>
      </c>
      <c r="B131" s="46">
        <v>603</v>
      </c>
      <c r="C131" s="47">
        <v>5</v>
      </c>
      <c r="D131" s="48">
        <v>2</v>
      </c>
      <c r="E131" s="49" t="s">
        <v>65</v>
      </c>
      <c r="F131" s="50" t="s">
        <v>10</v>
      </c>
      <c r="G131" s="51">
        <v>1</v>
      </c>
      <c r="H131" s="52">
        <v>80320</v>
      </c>
      <c r="I131" s="46" t="s">
        <v>55</v>
      </c>
      <c r="J131" s="53">
        <f t="shared" si="30"/>
        <v>73042.2</v>
      </c>
      <c r="K131" s="53">
        <f t="shared" si="30"/>
        <v>0</v>
      </c>
      <c r="L131" s="53">
        <f t="shared" si="30"/>
        <v>0</v>
      </c>
      <c r="M131" s="53">
        <f t="shared" si="30"/>
        <v>0</v>
      </c>
      <c r="N131" s="53">
        <f t="shared" si="30"/>
        <v>0</v>
      </c>
      <c r="O131" s="53">
        <f t="shared" si="30"/>
        <v>0</v>
      </c>
    </row>
    <row r="132" spans="1:15" s="54" customFormat="1" ht="54">
      <c r="A132" s="45" t="s">
        <v>56</v>
      </c>
      <c r="B132" s="46">
        <v>603</v>
      </c>
      <c r="C132" s="47">
        <v>5</v>
      </c>
      <c r="D132" s="48">
        <v>2</v>
      </c>
      <c r="E132" s="49" t="s">
        <v>65</v>
      </c>
      <c r="F132" s="50" t="s">
        <v>10</v>
      </c>
      <c r="G132" s="51">
        <v>1</v>
      </c>
      <c r="H132" s="52">
        <v>80320</v>
      </c>
      <c r="I132" s="46" t="s">
        <v>48</v>
      </c>
      <c r="J132" s="53">
        <v>73042.2</v>
      </c>
      <c r="K132" s="53">
        <v>0</v>
      </c>
      <c r="L132" s="55">
        <v>0</v>
      </c>
      <c r="M132" s="55">
        <v>0</v>
      </c>
      <c r="N132" s="55">
        <v>0</v>
      </c>
      <c r="O132" s="55">
        <v>0</v>
      </c>
    </row>
    <row r="133" spans="1:15" ht="18">
      <c r="A133" s="11" t="s">
        <v>6</v>
      </c>
      <c r="B133" s="12">
        <v>603</v>
      </c>
      <c r="C133" s="13">
        <v>5</v>
      </c>
      <c r="D133" s="14">
        <v>3</v>
      </c>
      <c r="E133" s="15" t="s">
        <v>23</v>
      </c>
      <c r="F133" s="16" t="s">
        <v>23</v>
      </c>
      <c r="G133" s="17" t="s">
        <v>23</v>
      </c>
      <c r="H133" s="18" t="s">
        <v>23</v>
      </c>
      <c r="I133" s="12" t="s">
        <v>23</v>
      </c>
      <c r="J133" s="19">
        <f t="shared" ref="J133:O133" si="31">J134</f>
        <v>1370744.4400000002</v>
      </c>
      <c r="K133" s="19">
        <f t="shared" si="31"/>
        <v>0</v>
      </c>
      <c r="L133" s="19">
        <f t="shared" si="31"/>
        <v>1114960.58</v>
      </c>
      <c r="M133" s="19">
        <f t="shared" si="31"/>
        <v>0</v>
      </c>
      <c r="N133" s="19">
        <f t="shared" si="31"/>
        <v>1041955.53</v>
      </c>
      <c r="O133" s="19">
        <f t="shared" si="31"/>
        <v>0</v>
      </c>
    </row>
    <row r="134" spans="1:15" ht="120" customHeight="1">
      <c r="A134" s="11" t="s">
        <v>89</v>
      </c>
      <c r="B134" s="12">
        <v>603</v>
      </c>
      <c r="C134" s="13">
        <v>5</v>
      </c>
      <c r="D134" s="14">
        <v>3</v>
      </c>
      <c r="E134" s="15" t="s">
        <v>65</v>
      </c>
      <c r="F134" s="16" t="s">
        <v>20</v>
      </c>
      <c r="G134" s="17" t="s">
        <v>1</v>
      </c>
      <c r="H134" s="18" t="s">
        <v>28</v>
      </c>
      <c r="I134" s="12" t="s">
        <v>23</v>
      </c>
      <c r="J134" s="19">
        <f>J135</f>
        <v>1370744.4400000002</v>
      </c>
      <c r="K134" s="19">
        <f t="shared" ref="K134:O135" si="32">K135</f>
        <v>0</v>
      </c>
      <c r="L134" s="19">
        <f t="shared" si="32"/>
        <v>1114960.58</v>
      </c>
      <c r="M134" s="19">
        <f t="shared" si="32"/>
        <v>0</v>
      </c>
      <c r="N134" s="19">
        <f t="shared" si="32"/>
        <v>1041955.53</v>
      </c>
      <c r="O134" s="19">
        <f t="shared" si="32"/>
        <v>0</v>
      </c>
    </row>
    <row r="135" spans="1:15" ht="54">
      <c r="A135" s="11" t="s">
        <v>98</v>
      </c>
      <c r="B135" s="12">
        <v>603</v>
      </c>
      <c r="C135" s="13">
        <v>5</v>
      </c>
      <c r="D135" s="14">
        <v>3</v>
      </c>
      <c r="E135" s="15" t="s">
        <v>65</v>
      </c>
      <c r="F135" s="16" t="s">
        <v>10</v>
      </c>
      <c r="G135" s="17" t="s">
        <v>1</v>
      </c>
      <c r="H135" s="18" t="s">
        <v>28</v>
      </c>
      <c r="I135" s="12" t="s">
        <v>23</v>
      </c>
      <c r="J135" s="19">
        <f>J136</f>
        <v>1370744.4400000002</v>
      </c>
      <c r="K135" s="19">
        <f t="shared" si="32"/>
        <v>0</v>
      </c>
      <c r="L135" s="19">
        <f t="shared" si="32"/>
        <v>1114960.58</v>
      </c>
      <c r="M135" s="19">
        <f t="shared" si="32"/>
        <v>0</v>
      </c>
      <c r="N135" s="19">
        <f t="shared" si="32"/>
        <v>1041955.53</v>
      </c>
      <c r="O135" s="19">
        <f t="shared" si="32"/>
        <v>0</v>
      </c>
    </row>
    <row r="136" spans="1:15" ht="36">
      <c r="A136" s="11" t="s">
        <v>100</v>
      </c>
      <c r="B136" s="12">
        <v>603</v>
      </c>
      <c r="C136" s="13">
        <v>5</v>
      </c>
      <c r="D136" s="14">
        <v>3</v>
      </c>
      <c r="E136" s="15" t="s">
        <v>65</v>
      </c>
      <c r="F136" s="16" t="s">
        <v>10</v>
      </c>
      <c r="G136" s="17" t="s">
        <v>2</v>
      </c>
      <c r="H136" s="18" t="s">
        <v>28</v>
      </c>
      <c r="I136" s="12" t="s">
        <v>23</v>
      </c>
      <c r="J136" s="19">
        <f>J137+J140+J143+J146+J149</f>
        <v>1370744.4400000002</v>
      </c>
      <c r="K136" s="19">
        <f t="shared" ref="K136:O136" si="33">K137+K140+K143+K146</f>
        <v>0</v>
      </c>
      <c r="L136" s="19">
        <f t="shared" si="33"/>
        <v>1114960.58</v>
      </c>
      <c r="M136" s="19">
        <f t="shared" si="33"/>
        <v>0</v>
      </c>
      <c r="N136" s="19">
        <f t="shared" si="33"/>
        <v>1041955.53</v>
      </c>
      <c r="O136" s="19">
        <f t="shared" si="33"/>
        <v>0</v>
      </c>
    </row>
    <row r="137" spans="1:15" ht="18">
      <c r="A137" s="11" t="s">
        <v>77</v>
      </c>
      <c r="B137" s="12">
        <v>603</v>
      </c>
      <c r="C137" s="13">
        <v>5</v>
      </c>
      <c r="D137" s="14">
        <v>3</v>
      </c>
      <c r="E137" s="15" t="s">
        <v>65</v>
      </c>
      <c r="F137" s="16" t="s">
        <v>10</v>
      </c>
      <c r="G137" s="17" t="s">
        <v>2</v>
      </c>
      <c r="H137" s="18" t="s">
        <v>30</v>
      </c>
      <c r="I137" s="12" t="s">
        <v>23</v>
      </c>
      <c r="J137" s="19">
        <f t="shared" ref="J137:O138" si="34">J138</f>
        <v>782150.03</v>
      </c>
      <c r="K137" s="19">
        <f t="shared" si="34"/>
        <v>0</v>
      </c>
      <c r="L137" s="19">
        <f t="shared" si="34"/>
        <v>812638.18</v>
      </c>
      <c r="M137" s="19">
        <f t="shared" si="34"/>
        <v>0</v>
      </c>
      <c r="N137" s="19">
        <f t="shared" si="34"/>
        <v>837896.85</v>
      </c>
      <c r="O137" s="19">
        <f t="shared" si="34"/>
        <v>0</v>
      </c>
    </row>
    <row r="138" spans="1:15" ht="54">
      <c r="A138" s="11" t="s">
        <v>36</v>
      </c>
      <c r="B138" s="12">
        <v>603</v>
      </c>
      <c r="C138" s="13">
        <v>5</v>
      </c>
      <c r="D138" s="14">
        <v>3</v>
      </c>
      <c r="E138" s="15" t="s">
        <v>65</v>
      </c>
      <c r="F138" s="16" t="s">
        <v>10</v>
      </c>
      <c r="G138" s="17" t="s">
        <v>2</v>
      </c>
      <c r="H138" s="18" t="s">
        <v>30</v>
      </c>
      <c r="I138" s="12" t="s">
        <v>55</v>
      </c>
      <c r="J138" s="19">
        <f t="shared" si="34"/>
        <v>782150.03</v>
      </c>
      <c r="K138" s="19">
        <f t="shared" si="34"/>
        <v>0</v>
      </c>
      <c r="L138" s="19">
        <f t="shared" si="34"/>
        <v>812638.18</v>
      </c>
      <c r="M138" s="19">
        <f t="shared" si="34"/>
        <v>0</v>
      </c>
      <c r="N138" s="19">
        <f t="shared" si="34"/>
        <v>837896.85</v>
      </c>
      <c r="O138" s="19">
        <f t="shared" si="34"/>
        <v>0</v>
      </c>
    </row>
    <row r="139" spans="1:15" ht="54">
      <c r="A139" s="11" t="s">
        <v>56</v>
      </c>
      <c r="B139" s="12">
        <v>603</v>
      </c>
      <c r="C139" s="13">
        <v>5</v>
      </c>
      <c r="D139" s="14">
        <v>3</v>
      </c>
      <c r="E139" s="15" t="s">
        <v>65</v>
      </c>
      <c r="F139" s="16" t="s">
        <v>10</v>
      </c>
      <c r="G139" s="17" t="s">
        <v>2</v>
      </c>
      <c r="H139" s="18" t="s">
        <v>30</v>
      </c>
      <c r="I139" s="12" t="s">
        <v>48</v>
      </c>
      <c r="J139" s="19">
        <v>782150.03</v>
      </c>
      <c r="K139" s="19">
        <v>0</v>
      </c>
      <c r="L139" s="20">
        <v>812638.18</v>
      </c>
      <c r="M139" s="20">
        <v>0</v>
      </c>
      <c r="N139" s="20">
        <v>837896.85</v>
      </c>
      <c r="O139" s="20">
        <v>0</v>
      </c>
    </row>
    <row r="140" spans="1:15" ht="18">
      <c r="A140" s="11" t="s">
        <v>78</v>
      </c>
      <c r="B140" s="12">
        <v>603</v>
      </c>
      <c r="C140" s="13">
        <v>5</v>
      </c>
      <c r="D140" s="14">
        <v>3</v>
      </c>
      <c r="E140" s="15" t="s">
        <v>65</v>
      </c>
      <c r="F140" s="16" t="s">
        <v>10</v>
      </c>
      <c r="G140" s="17" t="s">
        <v>2</v>
      </c>
      <c r="H140" s="18" t="s">
        <v>32</v>
      </c>
      <c r="I140" s="12" t="s">
        <v>23</v>
      </c>
      <c r="J140" s="19">
        <f t="shared" ref="J140:O141" si="35">J141</f>
        <v>40000</v>
      </c>
      <c r="K140" s="19">
        <f t="shared" si="35"/>
        <v>0</v>
      </c>
      <c r="L140" s="19">
        <f t="shared" si="35"/>
        <v>30100</v>
      </c>
      <c r="M140" s="19">
        <f t="shared" si="35"/>
        <v>0</v>
      </c>
      <c r="N140" s="19">
        <f t="shared" si="35"/>
        <v>30100</v>
      </c>
      <c r="O140" s="19">
        <f t="shared" si="35"/>
        <v>0</v>
      </c>
    </row>
    <row r="141" spans="1:15" ht="54">
      <c r="A141" s="11" t="s">
        <v>36</v>
      </c>
      <c r="B141" s="12">
        <v>603</v>
      </c>
      <c r="C141" s="13">
        <v>5</v>
      </c>
      <c r="D141" s="14">
        <v>3</v>
      </c>
      <c r="E141" s="15" t="s">
        <v>65</v>
      </c>
      <c r="F141" s="16" t="s">
        <v>10</v>
      </c>
      <c r="G141" s="17" t="s">
        <v>2</v>
      </c>
      <c r="H141" s="18" t="s">
        <v>32</v>
      </c>
      <c r="I141" s="12" t="s">
        <v>55</v>
      </c>
      <c r="J141" s="19">
        <f t="shared" si="35"/>
        <v>40000</v>
      </c>
      <c r="K141" s="19">
        <f t="shared" si="35"/>
        <v>0</v>
      </c>
      <c r="L141" s="19">
        <f t="shared" si="35"/>
        <v>30100</v>
      </c>
      <c r="M141" s="19">
        <f t="shared" si="35"/>
        <v>0</v>
      </c>
      <c r="N141" s="19">
        <f t="shared" si="35"/>
        <v>30100</v>
      </c>
      <c r="O141" s="19">
        <f t="shared" si="35"/>
        <v>0</v>
      </c>
    </row>
    <row r="142" spans="1:15" ht="54">
      <c r="A142" s="11" t="s">
        <v>56</v>
      </c>
      <c r="B142" s="12">
        <v>603</v>
      </c>
      <c r="C142" s="13">
        <v>5</v>
      </c>
      <c r="D142" s="14">
        <v>3</v>
      </c>
      <c r="E142" s="15" t="s">
        <v>65</v>
      </c>
      <c r="F142" s="16" t="s">
        <v>10</v>
      </c>
      <c r="G142" s="17" t="s">
        <v>2</v>
      </c>
      <c r="H142" s="18" t="s">
        <v>32</v>
      </c>
      <c r="I142" s="12" t="s">
        <v>48</v>
      </c>
      <c r="J142" s="19">
        <v>40000</v>
      </c>
      <c r="K142" s="19">
        <v>0</v>
      </c>
      <c r="L142" s="20">
        <v>30100</v>
      </c>
      <c r="M142" s="20">
        <v>0</v>
      </c>
      <c r="N142" s="20">
        <v>30100</v>
      </c>
      <c r="O142" s="20">
        <v>0</v>
      </c>
    </row>
    <row r="143" spans="1:15" ht="36">
      <c r="A143" s="11" t="s">
        <v>79</v>
      </c>
      <c r="B143" s="12">
        <v>603</v>
      </c>
      <c r="C143" s="13">
        <v>5</v>
      </c>
      <c r="D143" s="14">
        <v>3</v>
      </c>
      <c r="E143" s="15" t="s">
        <v>65</v>
      </c>
      <c r="F143" s="16" t="s">
        <v>10</v>
      </c>
      <c r="G143" s="17" t="s">
        <v>2</v>
      </c>
      <c r="H143" s="18" t="s">
        <v>33</v>
      </c>
      <c r="I143" s="12" t="s">
        <v>23</v>
      </c>
      <c r="J143" s="19">
        <f t="shared" ref="J143:O144" si="36">J144</f>
        <v>75000</v>
      </c>
      <c r="K143" s="19">
        <f t="shared" si="36"/>
        <v>0</v>
      </c>
      <c r="L143" s="19">
        <f t="shared" si="36"/>
        <v>75000</v>
      </c>
      <c r="M143" s="19">
        <f t="shared" si="36"/>
        <v>0</v>
      </c>
      <c r="N143" s="19">
        <f t="shared" si="36"/>
        <v>75000</v>
      </c>
      <c r="O143" s="19">
        <f t="shared" si="36"/>
        <v>0</v>
      </c>
    </row>
    <row r="144" spans="1:15" ht="54">
      <c r="A144" s="11" t="s">
        <v>36</v>
      </c>
      <c r="B144" s="12">
        <v>603</v>
      </c>
      <c r="C144" s="13">
        <v>5</v>
      </c>
      <c r="D144" s="14">
        <v>3</v>
      </c>
      <c r="E144" s="15" t="s">
        <v>65</v>
      </c>
      <c r="F144" s="16" t="s">
        <v>10</v>
      </c>
      <c r="G144" s="17" t="s">
        <v>2</v>
      </c>
      <c r="H144" s="18" t="s">
        <v>33</v>
      </c>
      <c r="I144" s="12" t="s">
        <v>55</v>
      </c>
      <c r="J144" s="19">
        <f t="shared" si="36"/>
        <v>75000</v>
      </c>
      <c r="K144" s="19">
        <f t="shared" si="36"/>
        <v>0</v>
      </c>
      <c r="L144" s="19">
        <f t="shared" si="36"/>
        <v>75000</v>
      </c>
      <c r="M144" s="19">
        <f t="shared" si="36"/>
        <v>0</v>
      </c>
      <c r="N144" s="19">
        <f t="shared" si="36"/>
        <v>75000</v>
      </c>
      <c r="O144" s="19">
        <f t="shared" si="36"/>
        <v>0</v>
      </c>
    </row>
    <row r="145" spans="1:15" ht="54">
      <c r="A145" s="11" t="s">
        <v>56</v>
      </c>
      <c r="B145" s="12">
        <v>603</v>
      </c>
      <c r="C145" s="13">
        <v>5</v>
      </c>
      <c r="D145" s="14">
        <v>3</v>
      </c>
      <c r="E145" s="15" t="s">
        <v>65</v>
      </c>
      <c r="F145" s="16" t="s">
        <v>10</v>
      </c>
      <c r="G145" s="17" t="s">
        <v>2</v>
      </c>
      <c r="H145" s="18" t="s">
        <v>33</v>
      </c>
      <c r="I145" s="12" t="s">
        <v>48</v>
      </c>
      <c r="J145" s="19">
        <v>75000</v>
      </c>
      <c r="K145" s="19">
        <v>0</v>
      </c>
      <c r="L145" s="20">
        <v>75000</v>
      </c>
      <c r="M145" s="20">
        <v>0</v>
      </c>
      <c r="N145" s="20">
        <v>75000</v>
      </c>
      <c r="O145" s="20">
        <v>0</v>
      </c>
    </row>
    <row r="146" spans="1:15" ht="18">
      <c r="A146" s="11" t="s">
        <v>80</v>
      </c>
      <c r="B146" s="12">
        <v>603</v>
      </c>
      <c r="C146" s="13">
        <v>5</v>
      </c>
      <c r="D146" s="14">
        <v>3</v>
      </c>
      <c r="E146" s="15" t="s">
        <v>65</v>
      </c>
      <c r="F146" s="16" t="s">
        <v>10</v>
      </c>
      <c r="G146" s="17" t="s">
        <v>2</v>
      </c>
      <c r="H146" s="18" t="s">
        <v>76</v>
      </c>
      <c r="I146" s="12" t="s">
        <v>23</v>
      </c>
      <c r="J146" s="19">
        <f t="shared" ref="J146:O150" si="37">J147</f>
        <v>373073.31</v>
      </c>
      <c r="K146" s="19">
        <f t="shared" si="37"/>
        <v>0</v>
      </c>
      <c r="L146" s="19">
        <f t="shared" si="37"/>
        <v>197222.39999999999</v>
      </c>
      <c r="M146" s="19">
        <f t="shared" si="37"/>
        <v>0</v>
      </c>
      <c r="N146" s="19">
        <f t="shared" si="37"/>
        <v>98958.68</v>
      </c>
      <c r="O146" s="19">
        <f t="shared" si="37"/>
        <v>0</v>
      </c>
    </row>
    <row r="147" spans="1:15" ht="54">
      <c r="A147" s="11" t="s">
        <v>36</v>
      </c>
      <c r="B147" s="12">
        <v>603</v>
      </c>
      <c r="C147" s="13">
        <v>5</v>
      </c>
      <c r="D147" s="14">
        <v>3</v>
      </c>
      <c r="E147" s="15" t="s">
        <v>65</v>
      </c>
      <c r="F147" s="16" t="s">
        <v>10</v>
      </c>
      <c r="G147" s="17" t="s">
        <v>2</v>
      </c>
      <c r="H147" s="18" t="s">
        <v>76</v>
      </c>
      <c r="I147" s="12" t="s">
        <v>55</v>
      </c>
      <c r="J147" s="19">
        <f t="shared" si="37"/>
        <v>373073.31</v>
      </c>
      <c r="K147" s="19">
        <f t="shared" si="37"/>
        <v>0</v>
      </c>
      <c r="L147" s="19">
        <f t="shared" si="37"/>
        <v>197222.39999999999</v>
      </c>
      <c r="M147" s="19">
        <f t="shared" si="37"/>
        <v>0</v>
      </c>
      <c r="N147" s="19">
        <f t="shared" si="37"/>
        <v>98958.68</v>
      </c>
      <c r="O147" s="19">
        <f t="shared" si="37"/>
        <v>0</v>
      </c>
    </row>
    <row r="148" spans="1:15" ht="54">
      <c r="A148" s="11" t="s">
        <v>56</v>
      </c>
      <c r="B148" s="12">
        <v>603</v>
      </c>
      <c r="C148" s="13">
        <v>5</v>
      </c>
      <c r="D148" s="14">
        <v>3</v>
      </c>
      <c r="E148" s="15" t="s">
        <v>65</v>
      </c>
      <c r="F148" s="16" t="s">
        <v>10</v>
      </c>
      <c r="G148" s="17" t="s">
        <v>2</v>
      </c>
      <c r="H148" s="18" t="s">
        <v>76</v>
      </c>
      <c r="I148" s="12" t="s">
        <v>48</v>
      </c>
      <c r="J148" s="19">
        <v>373073.31</v>
      </c>
      <c r="K148" s="19">
        <v>0</v>
      </c>
      <c r="L148" s="20">
        <v>197222.39999999999</v>
      </c>
      <c r="M148" s="20">
        <v>0</v>
      </c>
      <c r="N148" s="20">
        <v>98958.68</v>
      </c>
      <c r="O148" s="20">
        <v>0</v>
      </c>
    </row>
    <row r="149" spans="1:15" s="54" customFormat="1" ht="36">
      <c r="A149" s="45" t="s">
        <v>143</v>
      </c>
      <c r="B149" s="46">
        <v>603</v>
      </c>
      <c r="C149" s="47">
        <v>5</v>
      </c>
      <c r="D149" s="48">
        <v>3</v>
      </c>
      <c r="E149" s="49" t="s">
        <v>65</v>
      </c>
      <c r="F149" s="50" t="s">
        <v>10</v>
      </c>
      <c r="G149" s="51" t="s">
        <v>2</v>
      </c>
      <c r="H149" s="52">
        <v>80120</v>
      </c>
      <c r="I149" s="46" t="s">
        <v>23</v>
      </c>
      <c r="J149" s="53">
        <f t="shared" si="37"/>
        <v>100521.1</v>
      </c>
      <c r="K149" s="53">
        <f t="shared" si="37"/>
        <v>0</v>
      </c>
      <c r="L149" s="53">
        <f t="shared" si="37"/>
        <v>0</v>
      </c>
      <c r="M149" s="53">
        <f t="shared" si="37"/>
        <v>0</v>
      </c>
      <c r="N149" s="53">
        <f t="shared" si="37"/>
        <v>0</v>
      </c>
      <c r="O149" s="53">
        <f t="shared" si="37"/>
        <v>0</v>
      </c>
    </row>
    <row r="150" spans="1:15" s="54" customFormat="1" ht="54">
      <c r="A150" s="45" t="s">
        <v>36</v>
      </c>
      <c r="B150" s="46">
        <v>603</v>
      </c>
      <c r="C150" s="47">
        <v>5</v>
      </c>
      <c r="D150" s="48">
        <v>3</v>
      </c>
      <c r="E150" s="49" t="s">
        <v>65</v>
      </c>
      <c r="F150" s="50" t="s">
        <v>10</v>
      </c>
      <c r="G150" s="51" t="s">
        <v>2</v>
      </c>
      <c r="H150" s="52">
        <v>80120</v>
      </c>
      <c r="I150" s="46" t="s">
        <v>55</v>
      </c>
      <c r="J150" s="53">
        <f t="shared" si="37"/>
        <v>100521.1</v>
      </c>
      <c r="K150" s="53">
        <f t="shared" si="37"/>
        <v>0</v>
      </c>
      <c r="L150" s="53">
        <f t="shared" si="37"/>
        <v>0</v>
      </c>
      <c r="M150" s="53">
        <f t="shared" si="37"/>
        <v>0</v>
      </c>
      <c r="N150" s="53">
        <f t="shared" si="37"/>
        <v>0</v>
      </c>
      <c r="O150" s="53">
        <f t="shared" si="37"/>
        <v>0</v>
      </c>
    </row>
    <row r="151" spans="1:15" s="54" customFormat="1" ht="54">
      <c r="A151" s="45" t="s">
        <v>56</v>
      </c>
      <c r="B151" s="46">
        <v>603</v>
      </c>
      <c r="C151" s="47">
        <v>5</v>
      </c>
      <c r="D151" s="48">
        <v>3</v>
      </c>
      <c r="E151" s="49" t="s">
        <v>65</v>
      </c>
      <c r="F151" s="50" t="s">
        <v>10</v>
      </c>
      <c r="G151" s="51" t="s">
        <v>2</v>
      </c>
      <c r="H151" s="52">
        <v>80120</v>
      </c>
      <c r="I151" s="46" t="s">
        <v>48</v>
      </c>
      <c r="J151" s="53">
        <v>100521.1</v>
      </c>
      <c r="K151" s="53">
        <v>0</v>
      </c>
      <c r="L151" s="55">
        <v>0</v>
      </c>
      <c r="M151" s="55">
        <v>0</v>
      </c>
      <c r="N151" s="55">
        <v>0</v>
      </c>
      <c r="O151" s="55">
        <v>0</v>
      </c>
    </row>
    <row r="152" spans="1:15" ht="18">
      <c r="A152" s="11" t="s">
        <v>101</v>
      </c>
      <c r="B152" s="12">
        <v>603</v>
      </c>
      <c r="C152" s="13">
        <v>8</v>
      </c>
      <c r="D152" s="14">
        <v>-1</v>
      </c>
      <c r="E152" s="15" t="s">
        <v>23</v>
      </c>
      <c r="F152" s="16" t="s">
        <v>23</v>
      </c>
      <c r="G152" s="17" t="s">
        <v>23</v>
      </c>
      <c r="H152" s="18" t="s">
        <v>23</v>
      </c>
      <c r="I152" s="12" t="s">
        <v>23</v>
      </c>
      <c r="J152" s="19">
        <f t="shared" ref="J152:O152" si="38">J153</f>
        <v>3457414.83</v>
      </c>
      <c r="K152" s="19">
        <f t="shared" si="38"/>
        <v>0</v>
      </c>
      <c r="L152" s="19">
        <f t="shared" si="38"/>
        <v>1664571.53</v>
      </c>
      <c r="M152" s="19">
        <f t="shared" si="38"/>
        <v>0</v>
      </c>
      <c r="N152" s="19">
        <f t="shared" si="38"/>
        <v>1672659.43</v>
      </c>
      <c r="O152" s="19">
        <f t="shared" si="38"/>
        <v>0</v>
      </c>
    </row>
    <row r="153" spans="1:15" ht="18">
      <c r="A153" s="11" t="s">
        <v>5</v>
      </c>
      <c r="B153" s="12">
        <v>603</v>
      </c>
      <c r="C153" s="13">
        <v>8</v>
      </c>
      <c r="D153" s="14">
        <v>1</v>
      </c>
      <c r="E153" s="15" t="s">
        <v>23</v>
      </c>
      <c r="F153" s="16" t="s">
        <v>23</v>
      </c>
      <c r="G153" s="17" t="s">
        <v>23</v>
      </c>
      <c r="H153" s="18" t="s">
        <v>23</v>
      </c>
      <c r="I153" s="12" t="s">
        <v>23</v>
      </c>
      <c r="J153" s="19">
        <f t="shared" ref="J153:O153" si="39">J154+J162</f>
        <v>3457414.83</v>
      </c>
      <c r="K153" s="19">
        <f t="shared" si="39"/>
        <v>0</v>
      </c>
      <c r="L153" s="19">
        <f t="shared" si="39"/>
        <v>1664571.53</v>
      </c>
      <c r="M153" s="19">
        <f t="shared" si="39"/>
        <v>0</v>
      </c>
      <c r="N153" s="19">
        <f t="shared" si="39"/>
        <v>1672659.43</v>
      </c>
      <c r="O153" s="19">
        <f t="shared" si="39"/>
        <v>0</v>
      </c>
    </row>
    <row r="154" spans="1:15" ht="72">
      <c r="A154" s="11" t="s">
        <v>93</v>
      </c>
      <c r="B154" s="12">
        <v>603</v>
      </c>
      <c r="C154" s="13">
        <v>8</v>
      </c>
      <c r="D154" s="14">
        <v>1</v>
      </c>
      <c r="E154" s="15" t="s">
        <v>71</v>
      </c>
      <c r="F154" s="16" t="s">
        <v>20</v>
      </c>
      <c r="G154" s="17" t="s">
        <v>1</v>
      </c>
      <c r="H154" s="18" t="s">
        <v>28</v>
      </c>
      <c r="I154" s="12" t="s">
        <v>23</v>
      </c>
      <c r="J154" s="19">
        <f t="shared" ref="J154:O160" si="40">J155</f>
        <v>67000</v>
      </c>
      <c r="K154" s="19">
        <f t="shared" si="40"/>
        <v>0</v>
      </c>
      <c r="L154" s="19">
        <f t="shared" si="40"/>
        <v>45026</v>
      </c>
      <c r="M154" s="19">
        <f t="shared" si="40"/>
        <v>0</v>
      </c>
      <c r="N154" s="19">
        <f t="shared" si="40"/>
        <v>45026</v>
      </c>
      <c r="O154" s="19">
        <f t="shared" si="40"/>
        <v>0</v>
      </c>
    </row>
    <row r="155" spans="1:15" ht="72">
      <c r="A155" s="11" t="s">
        <v>103</v>
      </c>
      <c r="B155" s="12">
        <v>603</v>
      </c>
      <c r="C155" s="13">
        <v>8</v>
      </c>
      <c r="D155" s="14">
        <v>1</v>
      </c>
      <c r="E155" s="15" t="s">
        <v>71</v>
      </c>
      <c r="F155" s="16" t="s">
        <v>10</v>
      </c>
      <c r="G155" s="17" t="s">
        <v>1</v>
      </c>
      <c r="H155" s="18" t="s">
        <v>28</v>
      </c>
      <c r="I155" s="12" t="s">
        <v>23</v>
      </c>
      <c r="J155" s="19">
        <f t="shared" si="40"/>
        <v>67000</v>
      </c>
      <c r="K155" s="19">
        <f t="shared" si="40"/>
        <v>0</v>
      </c>
      <c r="L155" s="19">
        <f t="shared" si="40"/>
        <v>45026</v>
      </c>
      <c r="M155" s="19">
        <f t="shared" si="40"/>
        <v>0</v>
      </c>
      <c r="N155" s="19">
        <f t="shared" si="40"/>
        <v>45026</v>
      </c>
      <c r="O155" s="19">
        <f t="shared" si="40"/>
        <v>0</v>
      </c>
    </row>
    <row r="156" spans="1:15" ht="36">
      <c r="A156" s="11" t="s">
        <v>81</v>
      </c>
      <c r="B156" s="12">
        <v>603</v>
      </c>
      <c r="C156" s="13">
        <v>8</v>
      </c>
      <c r="D156" s="14">
        <v>1</v>
      </c>
      <c r="E156" s="15" t="s">
        <v>71</v>
      </c>
      <c r="F156" s="16" t="s">
        <v>10</v>
      </c>
      <c r="G156" s="17" t="s">
        <v>2</v>
      </c>
      <c r="H156" s="18" t="s">
        <v>28</v>
      </c>
      <c r="I156" s="12" t="s">
        <v>23</v>
      </c>
      <c r="J156" s="19">
        <f t="shared" si="40"/>
        <v>67000</v>
      </c>
      <c r="K156" s="19">
        <f t="shared" si="40"/>
        <v>0</v>
      </c>
      <c r="L156" s="19">
        <f t="shared" si="40"/>
        <v>45026</v>
      </c>
      <c r="M156" s="19">
        <f t="shared" si="40"/>
        <v>0</v>
      </c>
      <c r="N156" s="19">
        <f t="shared" si="40"/>
        <v>45026</v>
      </c>
      <c r="O156" s="19">
        <f t="shared" si="40"/>
        <v>0</v>
      </c>
    </row>
    <row r="157" spans="1:15" s="22" customFormat="1" ht="16.95" customHeight="1">
      <c r="A157" s="11" t="s">
        <v>102</v>
      </c>
      <c r="B157" s="12">
        <v>603</v>
      </c>
      <c r="C157" s="13">
        <v>8</v>
      </c>
      <c r="D157" s="14">
        <v>1</v>
      </c>
      <c r="E157" s="15" t="s">
        <v>71</v>
      </c>
      <c r="F157" s="16" t="s">
        <v>10</v>
      </c>
      <c r="G157" s="17" t="s">
        <v>2</v>
      </c>
      <c r="H157" s="18">
        <v>20010</v>
      </c>
      <c r="I157" s="12" t="s">
        <v>23</v>
      </c>
      <c r="J157" s="19">
        <f t="shared" ref="J157:O157" si="41">J158+J160</f>
        <v>67000</v>
      </c>
      <c r="K157" s="19">
        <f t="shared" si="41"/>
        <v>0</v>
      </c>
      <c r="L157" s="19">
        <f t="shared" si="41"/>
        <v>45026</v>
      </c>
      <c r="M157" s="19">
        <f t="shared" si="41"/>
        <v>0</v>
      </c>
      <c r="N157" s="19">
        <f t="shared" si="41"/>
        <v>45026</v>
      </c>
      <c r="O157" s="19">
        <f t="shared" si="41"/>
        <v>0</v>
      </c>
    </row>
    <row r="158" spans="1:15" s="22" customFormat="1" ht="54">
      <c r="A158" s="11" t="s">
        <v>36</v>
      </c>
      <c r="B158" s="12">
        <v>603</v>
      </c>
      <c r="C158" s="13">
        <v>8</v>
      </c>
      <c r="D158" s="14">
        <v>1</v>
      </c>
      <c r="E158" s="15" t="s">
        <v>71</v>
      </c>
      <c r="F158" s="16" t="s">
        <v>10</v>
      </c>
      <c r="G158" s="17" t="s">
        <v>2</v>
      </c>
      <c r="H158" s="18">
        <v>20010</v>
      </c>
      <c r="I158" s="12" t="s">
        <v>55</v>
      </c>
      <c r="J158" s="19">
        <f t="shared" si="40"/>
        <v>37000</v>
      </c>
      <c r="K158" s="19">
        <f t="shared" si="40"/>
        <v>0</v>
      </c>
      <c r="L158" s="19">
        <f t="shared" si="40"/>
        <v>25046</v>
      </c>
      <c r="M158" s="19">
        <f t="shared" si="40"/>
        <v>0</v>
      </c>
      <c r="N158" s="19">
        <f t="shared" si="40"/>
        <v>25046</v>
      </c>
      <c r="O158" s="19">
        <f t="shared" si="40"/>
        <v>0</v>
      </c>
    </row>
    <row r="159" spans="1:15" s="22" customFormat="1" ht="54">
      <c r="A159" s="11" t="s">
        <v>56</v>
      </c>
      <c r="B159" s="12">
        <v>603</v>
      </c>
      <c r="C159" s="13">
        <v>8</v>
      </c>
      <c r="D159" s="14">
        <v>1</v>
      </c>
      <c r="E159" s="15" t="s">
        <v>71</v>
      </c>
      <c r="F159" s="16" t="s">
        <v>10</v>
      </c>
      <c r="G159" s="17" t="s">
        <v>2</v>
      </c>
      <c r="H159" s="18">
        <v>20010</v>
      </c>
      <c r="I159" s="12" t="s">
        <v>48</v>
      </c>
      <c r="J159" s="19">
        <v>37000</v>
      </c>
      <c r="K159" s="19">
        <v>0</v>
      </c>
      <c r="L159" s="20">
        <v>25046</v>
      </c>
      <c r="M159" s="20">
        <v>0</v>
      </c>
      <c r="N159" s="20">
        <v>25046</v>
      </c>
      <c r="O159" s="20">
        <v>0</v>
      </c>
    </row>
    <row r="160" spans="1:15" s="22" customFormat="1" ht="36">
      <c r="A160" s="11" t="s">
        <v>39</v>
      </c>
      <c r="B160" s="12">
        <v>603</v>
      </c>
      <c r="C160" s="13">
        <v>8</v>
      </c>
      <c r="D160" s="14">
        <v>1</v>
      </c>
      <c r="E160" s="15" t="s">
        <v>71</v>
      </c>
      <c r="F160" s="16" t="s">
        <v>10</v>
      </c>
      <c r="G160" s="17" t="s">
        <v>2</v>
      </c>
      <c r="H160" s="18">
        <v>20010</v>
      </c>
      <c r="I160" s="12">
        <v>300</v>
      </c>
      <c r="J160" s="19">
        <f t="shared" si="40"/>
        <v>30000</v>
      </c>
      <c r="K160" s="19">
        <f t="shared" si="40"/>
        <v>0</v>
      </c>
      <c r="L160" s="19">
        <f t="shared" si="40"/>
        <v>19980</v>
      </c>
      <c r="M160" s="19">
        <f t="shared" si="40"/>
        <v>0</v>
      </c>
      <c r="N160" s="19">
        <f t="shared" si="40"/>
        <v>19980</v>
      </c>
      <c r="O160" s="19">
        <f t="shared" si="40"/>
        <v>0</v>
      </c>
    </row>
    <row r="161" spans="1:15" s="22" customFormat="1" ht="18">
      <c r="A161" s="11" t="s">
        <v>52</v>
      </c>
      <c r="B161" s="12">
        <v>603</v>
      </c>
      <c r="C161" s="13">
        <v>8</v>
      </c>
      <c r="D161" s="14">
        <v>1</v>
      </c>
      <c r="E161" s="15" t="s">
        <v>71</v>
      </c>
      <c r="F161" s="16" t="s">
        <v>10</v>
      </c>
      <c r="G161" s="17" t="s">
        <v>2</v>
      </c>
      <c r="H161" s="18">
        <v>20010</v>
      </c>
      <c r="I161" s="12">
        <v>350</v>
      </c>
      <c r="J161" s="19">
        <v>30000</v>
      </c>
      <c r="K161" s="19">
        <v>0</v>
      </c>
      <c r="L161" s="20">
        <v>19980</v>
      </c>
      <c r="M161" s="20">
        <v>0</v>
      </c>
      <c r="N161" s="20">
        <v>19980</v>
      </c>
      <c r="O161" s="20">
        <v>0</v>
      </c>
    </row>
    <row r="162" spans="1:15" ht="91.2" customHeight="1">
      <c r="A162" s="11" t="s">
        <v>89</v>
      </c>
      <c r="B162" s="12">
        <v>603</v>
      </c>
      <c r="C162" s="13">
        <v>8</v>
      </c>
      <c r="D162" s="14">
        <v>1</v>
      </c>
      <c r="E162" s="15" t="s">
        <v>65</v>
      </c>
      <c r="F162" s="16" t="s">
        <v>20</v>
      </c>
      <c r="G162" s="17" t="s">
        <v>1</v>
      </c>
      <c r="H162" s="18" t="s">
        <v>28</v>
      </c>
      <c r="I162" s="12" t="s">
        <v>23</v>
      </c>
      <c r="J162" s="19">
        <f t="shared" ref="J162:O164" si="42">J163</f>
        <v>3390414.83</v>
      </c>
      <c r="K162" s="19">
        <f t="shared" si="42"/>
        <v>0</v>
      </c>
      <c r="L162" s="19">
        <f>L163</f>
        <v>1619545.53</v>
      </c>
      <c r="M162" s="19">
        <f t="shared" si="42"/>
        <v>0</v>
      </c>
      <c r="N162" s="19">
        <f t="shared" si="42"/>
        <v>1627633.43</v>
      </c>
      <c r="O162" s="19">
        <f t="shared" si="42"/>
        <v>0</v>
      </c>
    </row>
    <row r="163" spans="1:15" ht="58.95" customHeight="1">
      <c r="A163" s="11" t="s">
        <v>90</v>
      </c>
      <c r="B163" s="12">
        <v>603</v>
      </c>
      <c r="C163" s="13">
        <v>8</v>
      </c>
      <c r="D163" s="14">
        <v>1</v>
      </c>
      <c r="E163" s="15" t="s">
        <v>65</v>
      </c>
      <c r="F163" s="16" t="s">
        <v>19</v>
      </c>
      <c r="G163" s="17" t="s">
        <v>1</v>
      </c>
      <c r="H163" s="18" t="s">
        <v>28</v>
      </c>
      <c r="I163" s="12" t="s">
        <v>23</v>
      </c>
      <c r="J163" s="19">
        <f t="shared" si="42"/>
        <v>3390414.83</v>
      </c>
      <c r="K163" s="19">
        <f t="shared" si="42"/>
        <v>0</v>
      </c>
      <c r="L163" s="19">
        <f t="shared" si="42"/>
        <v>1619545.53</v>
      </c>
      <c r="M163" s="19">
        <f t="shared" si="42"/>
        <v>0</v>
      </c>
      <c r="N163" s="19">
        <f t="shared" si="42"/>
        <v>1627633.43</v>
      </c>
      <c r="O163" s="19">
        <f t="shared" si="42"/>
        <v>0</v>
      </c>
    </row>
    <row r="164" spans="1:15" ht="54">
      <c r="A164" s="11" t="s">
        <v>115</v>
      </c>
      <c r="B164" s="12">
        <v>603</v>
      </c>
      <c r="C164" s="13">
        <v>8</v>
      </c>
      <c r="D164" s="14">
        <v>1</v>
      </c>
      <c r="E164" s="15" t="s">
        <v>65</v>
      </c>
      <c r="F164" s="16" t="s">
        <v>19</v>
      </c>
      <c r="G164" s="17" t="s">
        <v>66</v>
      </c>
      <c r="H164" s="18" t="s">
        <v>28</v>
      </c>
      <c r="I164" s="12" t="s">
        <v>23</v>
      </c>
      <c r="J164" s="19">
        <f>J165+J170</f>
        <v>3390414.83</v>
      </c>
      <c r="K164" s="19">
        <f t="shared" si="42"/>
        <v>0</v>
      </c>
      <c r="L164" s="19">
        <f t="shared" si="42"/>
        <v>1619545.53</v>
      </c>
      <c r="M164" s="19">
        <f t="shared" si="42"/>
        <v>0</v>
      </c>
      <c r="N164" s="19">
        <f t="shared" si="42"/>
        <v>1627633.43</v>
      </c>
      <c r="O164" s="19">
        <f t="shared" si="42"/>
        <v>0</v>
      </c>
    </row>
    <row r="165" spans="1:15" ht="18">
      <c r="A165" s="11" t="s">
        <v>22</v>
      </c>
      <c r="B165" s="12">
        <v>603</v>
      </c>
      <c r="C165" s="13">
        <v>8</v>
      </c>
      <c r="D165" s="14">
        <v>1</v>
      </c>
      <c r="E165" s="15" t="s">
        <v>65</v>
      </c>
      <c r="F165" s="16" t="s">
        <v>19</v>
      </c>
      <c r="G165" s="17" t="s">
        <v>66</v>
      </c>
      <c r="H165" s="18" t="s">
        <v>31</v>
      </c>
      <c r="I165" s="12" t="s">
        <v>23</v>
      </c>
      <c r="J165" s="19">
        <f t="shared" ref="J165:O165" si="43">J166+J168</f>
        <v>3143523.43</v>
      </c>
      <c r="K165" s="19">
        <f t="shared" si="43"/>
        <v>0</v>
      </c>
      <c r="L165" s="19">
        <f>L166+L168</f>
        <v>1619545.53</v>
      </c>
      <c r="M165" s="19">
        <f t="shared" si="43"/>
        <v>0</v>
      </c>
      <c r="N165" s="19">
        <f t="shared" si="43"/>
        <v>1627633.43</v>
      </c>
      <c r="O165" s="19">
        <f t="shared" si="43"/>
        <v>0</v>
      </c>
    </row>
    <row r="166" spans="1:15" ht="54">
      <c r="A166" s="11" t="s">
        <v>36</v>
      </c>
      <c r="B166" s="12">
        <v>603</v>
      </c>
      <c r="C166" s="13">
        <v>8</v>
      </c>
      <c r="D166" s="14">
        <v>1</v>
      </c>
      <c r="E166" s="15" t="s">
        <v>65</v>
      </c>
      <c r="F166" s="16" t="s">
        <v>19</v>
      </c>
      <c r="G166" s="17" t="s">
        <v>66</v>
      </c>
      <c r="H166" s="18" t="s">
        <v>31</v>
      </c>
      <c r="I166" s="12" t="s">
        <v>55</v>
      </c>
      <c r="J166" s="19">
        <f t="shared" ref="J166:O166" si="44">J167</f>
        <v>3123523.43</v>
      </c>
      <c r="K166" s="19">
        <f t="shared" si="44"/>
        <v>0</v>
      </c>
      <c r="L166" s="19">
        <f t="shared" si="44"/>
        <v>1599545.53</v>
      </c>
      <c r="M166" s="19">
        <f t="shared" si="44"/>
        <v>0</v>
      </c>
      <c r="N166" s="19">
        <f t="shared" si="44"/>
        <v>1607633.43</v>
      </c>
      <c r="O166" s="19">
        <f t="shared" si="44"/>
        <v>0</v>
      </c>
    </row>
    <row r="167" spans="1:15" ht="54">
      <c r="A167" s="11" t="s">
        <v>56</v>
      </c>
      <c r="B167" s="12">
        <v>603</v>
      </c>
      <c r="C167" s="13">
        <v>8</v>
      </c>
      <c r="D167" s="14">
        <v>1</v>
      </c>
      <c r="E167" s="15" t="s">
        <v>65</v>
      </c>
      <c r="F167" s="16" t="s">
        <v>19</v>
      </c>
      <c r="G167" s="17" t="s">
        <v>66</v>
      </c>
      <c r="H167" s="18" t="s">
        <v>31</v>
      </c>
      <c r="I167" s="12" t="s">
        <v>48</v>
      </c>
      <c r="J167" s="19">
        <v>3123523.43</v>
      </c>
      <c r="K167" s="19">
        <v>0</v>
      </c>
      <c r="L167" s="20">
        <v>1599545.53</v>
      </c>
      <c r="M167" s="20">
        <v>0</v>
      </c>
      <c r="N167" s="20">
        <v>1607633.43</v>
      </c>
      <c r="O167" s="20">
        <v>0</v>
      </c>
    </row>
    <row r="168" spans="1:15" ht="18">
      <c r="A168" s="11" t="s">
        <v>37</v>
      </c>
      <c r="B168" s="12">
        <v>603</v>
      </c>
      <c r="C168" s="13">
        <v>8</v>
      </c>
      <c r="D168" s="14">
        <v>1</v>
      </c>
      <c r="E168" s="15" t="s">
        <v>65</v>
      </c>
      <c r="F168" s="16" t="s">
        <v>19</v>
      </c>
      <c r="G168" s="17" t="s">
        <v>66</v>
      </c>
      <c r="H168" s="18" t="s">
        <v>31</v>
      </c>
      <c r="I168" s="12" t="s">
        <v>57</v>
      </c>
      <c r="J168" s="19">
        <f t="shared" ref="J168:O168" si="45">J169</f>
        <v>20000</v>
      </c>
      <c r="K168" s="19">
        <f t="shared" si="45"/>
        <v>0</v>
      </c>
      <c r="L168" s="19">
        <f t="shared" si="45"/>
        <v>20000</v>
      </c>
      <c r="M168" s="19">
        <f t="shared" si="45"/>
        <v>0</v>
      </c>
      <c r="N168" s="19">
        <f t="shared" si="45"/>
        <v>20000</v>
      </c>
      <c r="O168" s="19">
        <f t="shared" si="45"/>
        <v>0</v>
      </c>
    </row>
    <row r="169" spans="1:15" ht="18">
      <c r="A169" s="11" t="s">
        <v>25</v>
      </c>
      <c r="B169" s="12">
        <v>603</v>
      </c>
      <c r="C169" s="13">
        <v>8</v>
      </c>
      <c r="D169" s="14">
        <v>1</v>
      </c>
      <c r="E169" s="15" t="s">
        <v>65</v>
      </c>
      <c r="F169" s="16" t="s">
        <v>19</v>
      </c>
      <c r="G169" s="17" t="s">
        <v>66</v>
      </c>
      <c r="H169" s="18" t="s">
        <v>31</v>
      </c>
      <c r="I169" s="12" t="s">
        <v>58</v>
      </c>
      <c r="J169" s="19">
        <v>20000</v>
      </c>
      <c r="K169" s="19">
        <v>0</v>
      </c>
      <c r="L169" s="20">
        <v>20000</v>
      </c>
      <c r="M169" s="20">
        <v>0</v>
      </c>
      <c r="N169" s="20">
        <v>20000</v>
      </c>
      <c r="O169" s="20">
        <v>0</v>
      </c>
    </row>
    <row r="170" spans="1:15" ht="126">
      <c r="A170" s="11" t="s">
        <v>144</v>
      </c>
      <c r="B170" s="12">
        <v>603</v>
      </c>
      <c r="C170" s="13">
        <v>8</v>
      </c>
      <c r="D170" s="14">
        <v>1</v>
      </c>
      <c r="E170" s="15" t="s">
        <v>65</v>
      </c>
      <c r="F170" s="16" t="s">
        <v>19</v>
      </c>
      <c r="G170" s="17" t="s">
        <v>66</v>
      </c>
      <c r="H170" s="18">
        <v>20060</v>
      </c>
      <c r="I170" s="12" t="s">
        <v>23</v>
      </c>
      <c r="J170" s="19">
        <f>J171</f>
        <v>246891.4</v>
      </c>
      <c r="K170" s="19">
        <f t="shared" ref="K170" si="46">K171+K173</f>
        <v>0</v>
      </c>
      <c r="L170" s="19">
        <v>0</v>
      </c>
      <c r="M170" s="19">
        <f t="shared" ref="M170:O170" si="47">M171+M173</f>
        <v>0</v>
      </c>
      <c r="N170" s="19">
        <v>0</v>
      </c>
      <c r="O170" s="19">
        <f t="shared" si="47"/>
        <v>0</v>
      </c>
    </row>
    <row r="171" spans="1:15" ht="54">
      <c r="A171" s="11" t="s">
        <v>36</v>
      </c>
      <c r="B171" s="12">
        <v>603</v>
      </c>
      <c r="C171" s="13">
        <v>8</v>
      </c>
      <c r="D171" s="14">
        <v>1</v>
      </c>
      <c r="E171" s="15" t="s">
        <v>65</v>
      </c>
      <c r="F171" s="16" t="s">
        <v>19</v>
      </c>
      <c r="G171" s="17" t="s">
        <v>66</v>
      </c>
      <c r="H171" s="18">
        <v>20060</v>
      </c>
      <c r="I171" s="12" t="s">
        <v>55</v>
      </c>
      <c r="J171" s="19">
        <f t="shared" ref="J171:O171" si="48">J172</f>
        <v>246891.4</v>
      </c>
      <c r="K171" s="19">
        <f t="shared" si="48"/>
        <v>0</v>
      </c>
      <c r="L171" s="19">
        <f t="shared" si="48"/>
        <v>0</v>
      </c>
      <c r="M171" s="19">
        <f t="shared" si="48"/>
        <v>0</v>
      </c>
      <c r="N171" s="19">
        <f t="shared" si="48"/>
        <v>0</v>
      </c>
      <c r="O171" s="19">
        <f t="shared" si="48"/>
        <v>0</v>
      </c>
    </row>
    <row r="172" spans="1:15" ht="54">
      <c r="A172" s="11" t="s">
        <v>56</v>
      </c>
      <c r="B172" s="12">
        <v>603</v>
      </c>
      <c r="C172" s="13">
        <v>8</v>
      </c>
      <c r="D172" s="14">
        <v>1</v>
      </c>
      <c r="E172" s="15" t="s">
        <v>65</v>
      </c>
      <c r="F172" s="16" t="s">
        <v>19</v>
      </c>
      <c r="G172" s="17" t="s">
        <v>66</v>
      </c>
      <c r="H172" s="18">
        <v>20060</v>
      </c>
      <c r="I172" s="12" t="s">
        <v>48</v>
      </c>
      <c r="J172" s="19">
        <v>246891.4</v>
      </c>
      <c r="K172" s="19">
        <v>0</v>
      </c>
      <c r="L172" s="20">
        <v>0</v>
      </c>
      <c r="M172" s="20">
        <v>0</v>
      </c>
      <c r="N172" s="20">
        <v>0</v>
      </c>
      <c r="O172" s="20">
        <v>0</v>
      </c>
    </row>
    <row r="173" spans="1:15" ht="18">
      <c r="A173" s="11" t="s">
        <v>104</v>
      </c>
      <c r="B173" s="12">
        <v>603</v>
      </c>
      <c r="C173" s="13">
        <v>10</v>
      </c>
      <c r="D173" s="14">
        <v>-1</v>
      </c>
      <c r="E173" s="15" t="s">
        <v>23</v>
      </c>
      <c r="F173" s="16" t="s">
        <v>23</v>
      </c>
      <c r="G173" s="17" t="s">
        <v>23</v>
      </c>
      <c r="H173" s="18" t="s">
        <v>23</v>
      </c>
      <c r="I173" s="12" t="s">
        <v>23</v>
      </c>
      <c r="J173" s="19">
        <f t="shared" ref="J173:J178" si="49">J174</f>
        <v>274503.59999999998</v>
      </c>
      <c r="K173" s="19">
        <f t="shared" ref="K173:O179" si="50">K174</f>
        <v>0</v>
      </c>
      <c r="L173" s="19">
        <f t="shared" si="50"/>
        <v>274503.59999999998</v>
      </c>
      <c r="M173" s="19">
        <f t="shared" si="50"/>
        <v>0</v>
      </c>
      <c r="N173" s="19">
        <f t="shared" si="50"/>
        <v>274503.59999999998</v>
      </c>
      <c r="O173" s="19">
        <f t="shared" si="50"/>
        <v>0</v>
      </c>
    </row>
    <row r="174" spans="1:15" ht="18">
      <c r="A174" s="11" t="s">
        <v>4</v>
      </c>
      <c r="B174" s="12">
        <v>603</v>
      </c>
      <c r="C174" s="13">
        <v>10</v>
      </c>
      <c r="D174" s="14">
        <v>1</v>
      </c>
      <c r="E174" s="15" t="s">
        <v>23</v>
      </c>
      <c r="F174" s="16" t="s">
        <v>23</v>
      </c>
      <c r="G174" s="17" t="s">
        <v>23</v>
      </c>
      <c r="H174" s="18" t="s">
        <v>23</v>
      </c>
      <c r="I174" s="12" t="s">
        <v>23</v>
      </c>
      <c r="J174" s="19">
        <f t="shared" si="49"/>
        <v>274503.59999999998</v>
      </c>
      <c r="K174" s="19">
        <f t="shared" si="50"/>
        <v>0</v>
      </c>
      <c r="L174" s="19">
        <f t="shared" si="50"/>
        <v>274503.59999999998</v>
      </c>
      <c r="M174" s="19">
        <f t="shared" si="50"/>
        <v>0</v>
      </c>
      <c r="N174" s="19">
        <f t="shared" si="50"/>
        <v>274503.59999999998</v>
      </c>
      <c r="O174" s="19">
        <f t="shared" si="50"/>
        <v>0</v>
      </c>
    </row>
    <row r="175" spans="1:15" ht="72">
      <c r="A175" s="11" t="s">
        <v>93</v>
      </c>
      <c r="B175" s="12">
        <v>603</v>
      </c>
      <c r="C175" s="13">
        <v>10</v>
      </c>
      <c r="D175" s="14">
        <v>1</v>
      </c>
      <c r="E175" s="15" t="s">
        <v>71</v>
      </c>
      <c r="F175" s="16" t="s">
        <v>20</v>
      </c>
      <c r="G175" s="17" t="s">
        <v>1</v>
      </c>
      <c r="H175" s="18" t="s">
        <v>28</v>
      </c>
      <c r="I175" s="12" t="s">
        <v>23</v>
      </c>
      <c r="J175" s="19">
        <f t="shared" si="49"/>
        <v>274503.59999999998</v>
      </c>
      <c r="K175" s="19">
        <f t="shared" si="50"/>
        <v>0</v>
      </c>
      <c r="L175" s="19">
        <f t="shared" si="50"/>
        <v>274503.59999999998</v>
      </c>
      <c r="M175" s="19">
        <f t="shared" si="50"/>
        <v>0</v>
      </c>
      <c r="N175" s="19">
        <f t="shared" si="50"/>
        <v>274503.59999999998</v>
      </c>
      <c r="O175" s="19">
        <f t="shared" si="50"/>
        <v>0</v>
      </c>
    </row>
    <row r="176" spans="1:15" ht="36">
      <c r="A176" s="11" t="s">
        <v>105</v>
      </c>
      <c r="B176" s="12">
        <v>603</v>
      </c>
      <c r="C176" s="13">
        <v>10</v>
      </c>
      <c r="D176" s="14">
        <v>1</v>
      </c>
      <c r="E176" s="15" t="s">
        <v>71</v>
      </c>
      <c r="F176" s="16" t="s">
        <v>19</v>
      </c>
      <c r="G176" s="17" t="s">
        <v>1</v>
      </c>
      <c r="H176" s="18" t="s">
        <v>28</v>
      </c>
      <c r="I176" s="12" t="s">
        <v>23</v>
      </c>
      <c r="J176" s="19">
        <f t="shared" si="49"/>
        <v>274503.59999999998</v>
      </c>
      <c r="K176" s="19">
        <f t="shared" si="50"/>
        <v>0</v>
      </c>
      <c r="L176" s="19">
        <f t="shared" si="50"/>
        <v>274503.59999999998</v>
      </c>
      <c r="M176" s="19">
        <f t="shared" si="50"/>
        <v>0</v>
      </c>
      <c r="N176" s="19">
        <f t="shared" si="50"/>
        <v>274503.59999999998</v>
      </c>
      <c r="O176" s="19">
        <f t="shared" si="50"/>
        <v>0</v>
      </c>
    </row>
    <row r="177" spans="1:15" ht="36">
      <c r="A177" s="11" t="s">
        <v>82</v>
      </c>
      <c r="B177" s="12">
        <v>603</v>
      </c>
      <c r="C177" s="13">
        <v>10</v>
      </c>
      <c r="D177" s="14">
        <v>1</v>
      </c>
      <c r="E177" s="15" t="s">
        <v>71</v>
      </c>
      <c r="F177" s="16" t="s">
        <v>19</v>
      </c>
      <c r="G177" s="17" t="s">
        <v>0</v>
      </c>
      <c r="H177" s="18" t="s">
        <v>28</v>
      </c>
      <c r="I177" s="12" t="s">
        <v>23</v>
      </c>
      <c r="J177" s="19">
        <f t="shared" si="49"/>
        <v>274503.59999999998</v>
      </c>
      <c r="K177" s="19">
        <f t="shared" si="50"/>
        <v>0</v>
      </c>
      <c r="L177" s="19">
        <f t="shared" si="50"/>
        <v>274503.59999999998</v>
      </c>
      <c r="M177" s="19">
        <f t="shared" si="50"/>
        <v>0</v>
      </c>
      <c r="N177" s="19">
        <f t="shared" si="50"/>
        <v>274503.59999999998</v>
      </c>
      <c r="O177" s="19">
        <f t="shared" si="50"/>
        <v>0</v>
      </c>
    </row>
    <row r="178" spans="1:15" ht="90">
      <c r="A178" s="11" t="s">
        <v>83</v>
      </c>
      <c r="B178" s="12">
        <v>603</v>
      </c>
      <c r="C178" s="13">
        <v>10</v>
      </c>
      <c r="D178" s="14">
        <v>1</v>
      </c>
      <c r="E178" s="15" t="s">
        <v>71</v>
      </c>
      <c r="F178" s="16" t="s">
        <v>19</v>
      </c>
      <c r="G178" s="17" t="s">
        <v>0</v>
      </c>
      <c r="H178" s="18" t="s">
        <v>30</v>
      </c>
      <c r="I178" s="12" t="s">
        <v>23</v>
      </c>
      <c r="J178" s="19">
        <f t="shared" si="49"/>
        <v>274503.59999999998</v>
      </c>
      <c r="K178" s="19">
        <f t="shared" si="50"/>
        <v>0</v>
      </c>
      <c r="L178" s="19">
        <f t="shared" si="50"/>
        <v>274503.59999999998</v>
      </c>
      <c r="M178" s="19">
        <f t="shared" si="50"/>
        <v>0</v>
      </c>
      <c r="N178" s="19">
        <f t="shared" si="50"/>
        <v>274503.59999999998</v>
      </c>
      <c r="O178" s="19">
        <f t="shared" si="50"/>
        <v>0</v>
      </c>
    </row>
    <row r="179" spans="1:15" ht="36">
      <c r="A179" s="11" t="s">
        <v>39</v>
      </c>
      <c r="B179" s="12">
        <v>603</v>
      </c>
      <c r="C179" s="13">
        <v>10</v>
      </c>
      <c r="D179" s="14">
        <v>1</v>
      </c>
      <c r="E179" s="15" t="s">
        <v>71</v>
      </c>
      <c r="F179" s="16" t="s">
        <v>19</v>
      </c>
      <c r="G179" s="17" t="s">
        <v>0</v>
      </c>
      <c r="H179" s="18" t="s">
        <v>30</v>
      </c>
      <c r="I179" s="12" t="s">
        <v>61</v>
      </c>
      <c r="J179" s="19">
        <f>J180</f>
        <v>274503.59999999998</v>
      </c>
      <c r="K179" s="19">
        <f t="shared" si="50"/>
        <v>0</v>
      </c>
      <c r="L179" s="19">
        <f t="shared" si="50"/>
        <v>274503.59999999998</v>
      </c>
      <c r="M179" s="19">
        <f t="shared" si="50"/>
        <v>0</v>
      </c>
      <c r="N179" s="19">
        <f t="shared" si="50"/>
        <v>274503.59999999998</v>
      </c>
      <c r="O179" s="19">
        <f t="shared" si="50"/>
        <v>0</v>
      </c>
    </row>
    <row r="180" spans="1:15" ht="36">
      <c r="A180" s="11" t="s">
        <v>38</v>
      </c>
      <c r="B180" s="12">
        <v>603</v>
      </c>
      <c r="C180" s="13">
        <v>10</v>
      </c>
      <c r="D180" s="14">
        <v>1</v>
      </c>
      <c r="E180" s="15" t="s">
        <v>71</v>
      </c>
      <c r="F180" s="16" t="s">
        <v>19</v>
      </c>
      <c r="G180" s="17" t="s">
        <v>0</v>
      </c>
      <c r="H180" s="18" t="s">
        <v>30</v>
      </c>
      <c r="I180" s="12" t="s">
        <v>62</v>
      </c>
      <c r="J180" s="19">
        <v>274503.59999999998</v>
      </c>
      <c r="K180" s="19">
        <v>0</v>
      </c>
      <c r="L180" s="20">
        <v>274503.59999999998</v>
      </c>
      <c r="M180" s="20">
        <v>0</v>
      </c>
      <c r="N180" s="20">
        <v>274503.59999999998</v>
      </c>
      <c r="O180" s="20">
        <v>0</v>
      </c>
    </row>
    <row r="181" spans="1:15" ht="18">
      <c r="A181" s="11" t="s">
        <v>106</v>
      </c>
      <c r="B181" s="12">
        <v>603</v>
      </c>
      <c r="C181" s="13">
        <v>11</v>
      </c>
      <c r="D181" s="14">
        <v>-1</v>
      </c>
      <c r="E181" s="15" t="s">
        <v>23</v>
      </c>
      <c r="F181" s="16" t="s">
        <v>23</v>
      </c>
      <c r="G181" s="17" t="s">
        <v>23</v>
      </c>
      <c r="H181" s="18" t="s">
        <v>23</v>
      </c>
      <c r="I181" s="12" t="s">
        <v>23</v>
      </c>
      <c r="J181" s="19">
        <f t="shared" ref="J181:O185" si="51">J182</f>
        <v>270029.03999999998</v>
      </c>
      <c r="K181" s="19">
        <f t="shared" si="51"/>
        <v>0</v>
      </c>
      <c r="L181" s="19">
        <f t="shared" si="51"/>
        <v>190024.59</v>
      </c>
      <c r="M181" s="19">
        <f t="shared" si="51"/>
        <v>0</v>
      </c>
      <c r="N181" s="19">
        <f t="shared" si="51"/>
        <v>90004.59</v>
      </c>
      <c r="O181" s="19">
        <f t="shared" si="51"/>
        <v>0</v>
      </c>
    </row>
    <row r="182" spans="1:15" ht="18">
      <c r="A182" s="11" t="s">
        <v>13</v>
      </c>
      <c r="B182" s="12">
        <v>603</v>
      </c>
      <c r="C182" s="13">
        <v>11</v>
      </c>
      <c r="D182" s="14">
        <v>2</v>
      </c>
      <c r="E182" s="15" t="s">
        <v>23</v>
      </c>
      <c r="F182" s="16" t="s">
        <v>23</v>
      </c>
      <c r="G182" s="17" t="s">
        <v>23</v>
      </c>
      <c r="H182" s="18" t="s">
        <v>23</v>
      </c>
      <c r="I182" s="12" t="s">
        <v>23</v>
      </c>
      <c r="J182" s="19">
        <f t="shared" si="51"/>
        <v>270029.03999999998</v>
      </c>
      <c r="K182" s="19">
        <f t="shared" si="51"/>
        <v>0</v>
      </c>
      <c r="L182" s="19">
        <f t="shared" si="51"/>
        <v>190024.59</v>
      </c>
      <c r="M182" s="19">
        <f t="shared" si="51"/>
        <v>0</v>
      </c>
      <c r="N182" s="19">
        <f t="shared" si="51"/>
        <v>90004.59</v>
      </c>
      <c r="O182" s="19">
        <f t="shared" si="51"/>
        <v>0</v>
      </c>
    </row>
    <row r="183" spans="1:15" ht="72">
      <c r="A183" s="11" t="s">
        <v>93</v>
      </c>
      <c r="B183" s="12">
        <v>603</v>
      </c>
      <c r="C183" s="13">
        <v>11</v>
      </c>
      <c r="D183" s="14">
        <v>2</v>
      </c>
      <c r="E183" s="15" t="s">
        <v>71</v>
      </c>
      <c r="F183" s="16" t="s">
        <v>20</v>
      </c>
      <c r="G183" s="17" t="s">
        <v>1</v>
      </c>
      <c r="H183" s="18" t="s">
        <v>28</v>
      </c>
      <c r="I183" s="12" t="s">
        <v>23</v>
      </c>
      <c r="J183" s="19">
        <f t="shared" si="51"/>
        <v>270029.03999999998</v>
      </c>
      <c r="K183" s="19">
        <f t="shared" si="51"/>
        <v>0</v>
      </c>
      <c r="L183" s="19">
        <f t="shared" si="51"/>
        <v>190024.59</v>
      </c>
      <c r="M183" s="19">
        <f t="shared" si="51"/>
        <v>0</v>
      </c>
      <c r="N183" s="19">
        <f t="shared" si="51"/>
        <v>90004.59</v>
      </c>
      <c r="O183" s="19">
        <f t="shared" si="51"/>
        <v>0</v>
      </c>
    </row>
    <row r="184" spans="1:15" ht="72">
      <c r="A184" s="11" t="s">
        <v>103</v>
      </c>
      <c r="B184" s="12">
        <v>603</v>
      </c>
      <c r="C184" s="13">
        <v>11</v>
      </c>
      <c r="D184" s="14">
        <v>2</v>
      </c>
      <c r="E184" s="15" t="s">
        <v>71</v>
      </c>
      <c r="F184" s="16" t="s">
        <v>10</v>
      </c>
      <c r="G184" s="17" t="s">
        <v>1</v>
      </c>
      <c r="H184" s="18" t="s">
        <v>28</v>
      </c>
      <c r="I184" s="12" t="s">
        <v>23</v>
      </c>
      <c r="J184" s="19">
        <f>J185+J193</f>
        <v>270029.03999999998</v>
      </c>
      <c r="K184" s="19">
        <f t="shared" ref="K184:O184" si="52">K185+K193</f>
        <v>0</v>
      </c>
      <c r="L184" s="19">
        <f t="shared" si="52"/>
        <v>190024.59</v>
      </c>
      <c r="M184" s="19">
        <f t="shared" si="52"/>
        <v>0</v>
      </c>
      <c r="N184" s="19">
        <f t="shared" si="52"/>
        <v>90004.59</v>
      </c>
      <c r="O184" s="19">
        <f t="shared" si="52"/>
        <v>0</v>
      </c>
    </row>
    <row r="185" spans="1:15" ht="36">
      <c r="A185" s="11" t="s">
        <v>84</v>
      </c>
      <c r="B185" s="12">
        <v>603</v>
      </c>
      <c r="C185" s="13">
        <v>11</v>
      </c>
      <c r="D185" s="14">
        <v>2</v>
      </c>
      <c r="E185" s="15" t="s">
        <v>71</v>
      </c>
      <c r="F185" s="16" t="s">
        <v>10</v>
      </c>
      <c r="G185" s="17" t="s">
        <v>66</v>
      </c>
      <c r="H185" s="18" t="s">
        <v>28</v>
      </c>
      <c r="I185" s="12" t="s">
        <v>23</v>
      </c>
      <c r="J185" s="19">
        <f t="shared" si="51"/>
        <v>250029.03999999998</v>
      </c>
      <c r="K185" s="19">
        <f t="shared" si="51"/>
        <v>0</v>
      </c>
      <c r="L185" s="19">
        <f t="shared" si="51"/>
        <v>185024.59</v>
      </c>
      <c r="M185" s="19">
        <f t="shared" si="51"/>
        <v>0</v>
      </c>
      <c r="N185" s="19">
        <f t="shared" si="51"/>
        <v>85004.59</v>
      </c>
      <c r="O185" s="19">
        <f t="shared" si="51"/>
        <v>0</v>
      </c>
    </row>
    <row r="186" spans="1:15" ht="36">
      <c r="A186" s="11" t="s">
        <v>85</v>
      </c>
      <c r="B186" s="12">
        <v>603</v>
      </c>
      <c r="C186" s="13">
        <v>11</v>
      </c>
      <c r="D186" s="14">
        <v>2</v>
      </c>
      <c r="E186" s="15" t="s">
        <v>71</v>
      </c>
      <c r="F186" s="16" t="s">
        <v>10</v>
      </c>
      <c r="G186" s="17" t="s">
        <v>66</v>
      </c>
      <c r="H186" s="18" t="s">
        <v>30</v>
      </c>
      <c r="I186" s="12" t="s">
        <v>23</v>
      </c>
      <c r="J186" s="19">
        <f t="shared" ref="J186:O186" si="53">J187+J189+J191</f>
        <v>250029.03999999998</v>
      </c>
      <c r="K186" s="19">
        <f t="shared" si="53"/>
        <v>0</v>
      </c>
      <c r="L186" s="19">
        <f t="shared" si="53"/>
        <v>185024.59</v>
      </c>
      <c r="M186" s="19">
        <f t="shared" si="53"/>
        <v>0</v>
      </c>
      <c r="N186" s="19">
        <f t="shared" si="53"/>
        <v>85004.59</v>
      </c>
      <c r="O186" s="19">
        <f t="shared" si="53"/>
        <v>0</v>
      </c>
    </row>
    <row r="187" spans="1:15" ht="108">
      <c r="A187" s="11" t="s">
        <v>35</v>
      </c>
      <c r="B187" s="12">
        <v>603</v>
      </c>
      <c r="C187" s="13">
        <v>11</v>
      </c>
      <c r="D187" s="14">
        <v>2</v>
      </c>
      <c r="E187" s="15" t="s">
        <v>71</v>
      </c>
      <c r="F187" s="16" t="s">
        <v>10</v>
      </c>
      <c r="G187" s="17" t="s">
        <v>66</v>
      </c>
      <c r="H187" s="18" t="s">
        <v>30</v>
      </c>
      <c r="I187" s="12" t="s">
        <v>54</v>
      </c>
      <c r="J187" s="19">
        <f t="shared" ref="J187:O187" si="54">J188</f>
        <v>100000</v>
      </c>
      <c r="K187" s="19">
        <f t="shared" si="54"/>
        <v>0</v>
      </c>
      <c r="L187" s="19">
        <f t="shared" si="54"/>
        <v>70000</v>
      </c>
      <c r="M187" s="19">
        <f t="shared" si="54"/>
        <v>0</v>
      </c>
      <c r="N187" s="19">
        <f t="shared" si="54"/>
        <v>20000</v>
      </c>
      <c r="O187" s="19">
        <f t="shared" si="54"/>
        <v>0</v>
      </c>
    </row>
    <row r="188" spans="1:15" ht="36">
      <c r="A188" s="11" t="s">
        <v>60</v>
      </c>
      <c r="B188" s="12">
        <v>603</v>
      </c>
      <c r="C188" s="13">
        <v>11</v>
      </c>
      <c r="D188" s="14">
        <v>2</v>
      </c>
      <c r="E188" s="15" t="s">
        <v>71</v>
      </c>
      <c r="F188" s="16" t="s">
        <v>10</v>
      </c>
      <c r="G188" s="17" t="s">
        <v>66</v>
      </c>
      <c r="H188" s="18" t="s">
        <v>30</v>
      </c>
      <c r="I188" s="12" t="s">
        <v>46</v>
      </c>
      <c r="J188" s="19">
        <v>100000</v>
      </c>
      <c r="K188" s="19">
        <v>0</v>
      </c>
      <c r="L188" s="20">
        <v>70000</v>
      </c>
      <c r="M188" s="20">
        <v>0</v>
      </c>
      <c r="N188" s="20">
        <v>20000</v>
      </c>
      <c r="O188" s="20">
        <v>0</v>
      </c>
    </row>
    <row r="189" spans="1:15" ht="54">
      <c r="A189" s="11" t="s">
        <v>36</v>
      </c>
      <c r="B189" s="12">
        <v>603</v>
      </c>
      <c r="C189" s="13">
        <v>11</v>
      </c>
      <c r="D189" s="14">
        <v>2</v>
      </c>
      <c r="E189" s="15" t="s">
        <v>71</v>
      </c>
      <c r="F189" s="16" t="s">
        <v>10</v>
      </c>
      <c r="G189" s="17" t="s">
        <v>66</v>
      </c>
      <c r="H189" s="18" t="s">
        <v>30</v>
      </c>
      <c r="I189" s="12" t="s">
        <v>55</v>
      </c>
      <c r="J189" s="19">
        <f t="shared" ref="J189:O189" si="55">J190</f>
        <v>90029.04</v>
      </c>
      <c r="K189" s="19">
        <f t="shared" si="55"/>
        <v>0</v>
      </c>
      <c r="L189" s="19">
        <f t="shared" si="55"/>
        <v>55024.59</v>
      </c>
      <c r="M189" s="19">
        <f t="shared" si="55"/>
        <v>0</v>
      </c>
      <c r="N189" s="19">
        <f t="shared" si="55"/>
        <v>45004.59</v>
      </c>
      <c r="O189" s="19">
        <f t="shared" si="55"/>
        <v>0</v>
      </c>
    </row>
    <row r="190" spans="1:15" ht="54">
      <c r="A190" s="11" t="s">
        <v>56</v>
      </c>
      <c r="B190" s="12">
        <v>603</v>
      </c>
      <c r="C190" s="13">
        <v>11</v>
      </c>
      <c r="D190" s="14">
        <v>2</v>
      </c>
      <c r="E190" s="15" t="s">
        <v>71</v>
      </c>
      <c r="F190" s="16" t="s">
        <v>10</v>
      </c>
      <c r="G190" s="17" t="s">
        <v>66</v>
      </c>
      <c r="H190" s="18" t="s">
        <v>30</v>
      </c>
      <c r="I190" s="12" t="s">
        <v>48</v>
      </c>
      <c r="J190" s="19">
        <v>90029.04</v>
      </c>
      <c r="K190" s="19">
        <v>0</v>
      </c>
      <c r="L190" s="19">
        <v>55024.59</v>
      </c>
      <c r="M190" s="20">
        <v>0</v>
      </c>
      <c r="N190" s="20">
        <v>45004.59</v>
      </c>
      <c r="O190" s="20">
        <v>0</v>
      </c>
    </row>
    <row r="191" spans="1:15" ht="36">
      <c r="A191" s="11" t="s">
        <v>39</v>
      </c>
      <c r="B191" s="12">
        <v>603</v>
      </c>
      <c r="C191" s="13">
        <v>11</v>
      </c>
      <c r="D191" s="14">
        <v>2</v>
      </c>
      <c r="E191" s="15" t="s">
        <v>71</v>
      </c>
      <c r="F191" s="16" t="s">
        <v>10</v>
      </c>
      <c r="G191" s="17" t="s">
        <v>66</v>
      </c>
      <c r="H191" s="18" t="s">
        <v>30</v>
      </c>
      <c r="I191" s="12" t="s">
        <v>61</v>
      </c>
      <c r="J191" s="19">
        <f t="shared" ref="J191:O191" si="56">J192</f>
        <v>60000</v>
      </c>
      <c r="K191" s="19">
        <f t="shared" si="56"/>
        <v>0</v>
      </c>
      <c r="L191" s="19">
        <f t="shared" si="56"/>
        <v>60000</v>
      </c>
      <c r="M191" s="19">
        <f t="shared" si="56"/>
        <v>0</v>
      </c>
      <c r="N191" s="19">
        <f t="shared" si="56"/>
        <v>20000</v>
      </c>
      <c r="O191" s="19">
        <f t="shared" si="56"/>
        <v>0</v>
      </c>
    </row>
    <row r="192" spans="1:15" ht="18">
      <c r="A192" s="11" t="s">
        <v>52</v>
      </c>
      <c r="B192" s="12">
        <v>603</v>
      </c>
      <c r="C192" s="13">
        <v>11</v>
      </c>
      <c r="D192" s="14">
        <v>2</v>
      </c>
      <c r="E192" s="15" t="s">
        <v>71</v>
      </c>
      <c r="F192" s="16" t="s">
        <v>10</v>
      </c>
      <c r="G192" s="17" t="s">
        <v>66</v>
      </c>
      <c r="H192" s="18" t="s">
        <v>30</v>
      </c>
      <c r="I192" s="12" t="s">
        <v>63</v>
      </c>
      <c r="J192" s="19">
        <v>60000</v>
      </c>
      <c r="K192" s="19">
        <v>0</v>
      </c>
      <c r="L192" s="20">
        <v>60000</v>
      </c>
      <c r="M192" s="20">
        <v>0</v>
      </c>
      <c r="N192" s="20">
        <v>20000</v>
      </c>
      <c r="O192" s="20">
        <v>0</v>
      </c>
    </row>
    <row r="193" spans="1:15" s="37" customFormat="1" ht="54">
      <c r="A193" s="28" t="s">
        <v>118</v>
      </c>
      <c r="B193" s="29">
        <v>603</v>
      </c>
      <c r="C193" s="30">
        <v>11</v>
      </c>
      <c r="D193" s="31">
        <v>2</v>
      </c>
      <c r="E193" s="32" t="s">
        <v>71</v>
      </c>
      <c r="F193" s="33" t="s">
        <v>10</v>
      </c>
      <c r="G193" s="34" t="s">
        <v>66</v>
      </c>
      <c r="H193" s="35">
        <v>20020</v>
      </c>
      <c r="I193" s="29" t="s">
        <v>23</v>
      </c>
      <c r="J193" s="36">
        <f>J194</f>
        <v>20000</v>
      </c>
      <c r="K193" s="36">
        <f t="shared" ref="K193:O193" si="57">K194</f>
        <v>0</v>
      </c>
      <c r="L193" s="36">
        <f t="shared" si="57"/>
        <v>5000</v>
      </c>
      <c r="M193" s="36">
        <f t="shared" si="57"/>
        <v>0</v>
      </c>
      <c r="N193" s="36">
        <f t="shared" si="57"/>
        <v>5000</v>
      </c>
      <c r="O193" s="36">
        <f t="shared" si="57"/>
        <v>0</v>
      </c>
    </row>
    <row r="194" spans="1:15" s="37" customFormat="1" ht="54">
      <c r="A194" s="28" t="s">
        <v>36</v>
      </c>
      <c r="B194" s="29">
        <v>603</v>
      </c>
      <c r="C194" s="30">
        <v>11</v>
      </c>
      <c r="D194" s="31">
        <v>2</v>
      </c>
      <c r="E194" s="32" t="s">
        <v>71</v>
      </c>
      <c r="F194" s="33" t="s">
        <v>10</v>
      </c>
      <c r="G194" s="34" t="s">
        <v>66</v>
      </c>
      <c r="H194" s="35">
        <v>20020</v>
      </c>
      <c r="I194" s="29">
        <v>200</v>
      </c>
      <c r="J194" s="36">
        <f t="shared" ref="J194:O194" si="58">J195</f>
        <v>20000</v>
      </c>
      <c r="K194" s="36">
        <f t="shared" si="58"/>
        <v>0</v>
      </c>
      <c r="L194" s="36">
        <f t="shared" si="58"/>
        <v>5000</v>
      </c>
      <c r="M194" s="36">
        <f t="shared" si="58"/>
        <v>0</v>
      </c>
      <c r="N194" s="36">
        <f t="shared" si="58"/>
        <v>5000</v>
      </c>
      <c r="O194" s="36">
        <f t="shared" si="58"/>
        <v>0</v>
      </c>
    </row>
    <row r="195" spans="1:15" s="37" customFormat="1" ht="54">
      <c r="A195" s="28" t="s">
        <v>56</v>
      </c>
      <c r="B195" s="29">
        <v>603</v>
      </c>
      <c r="C195" s="30">
        <v>11</v>
      </c>
      <c r="D195" s="31">
        <v>2</v>
      </c>
      <c r="E195" s="32" t="s">
        <v>71</v>
      </c>
      <c r="F195" s="33" t="s">
        <v>10</v>
      </c>
      <c r="G195" s="34" t="s">
        <v>66</v>
      </c>
      <c r="H195" s="35">
        <v>20020</v>
      </c>
      <c r="I195" s="29">
        <v>240</v>
      </c>
      <c r="J195" s="36">
        <v>20000</v>
      </c>
      <c r="K195" s="36">
        <v>0</v>
      </c>
      <c r="L195" s="38">
        <v>5000</v>
      </c>
      <c r="M195" s="38">
        <v>0</v>
      </c>
      <c r="N195" s="38">
        <v>5000</v>
      </c>
      <c r="O195" s="38">
        <v>0</v>
      </c>
    </row>
    <row r="196" spans="1:15" s="37" customFormat="1" ht="36">
      <c r="A196" s="41" t="s">
        <v>123</v>
      </c>
      <c r="B196" s="29">
        <v>603</v>
      </c>
      <c r="C196" s="30">
        <v>13</v>
      </c>
      <c r="D196" s="31"/>
      <c r="E196" s="32"/>
      <c r="F196" s="33"/>
      <c r="G196" s="34"/>
      <c r="H196" s="35"/>
      <c r="I196" s="29"/>
      <c r="J196" s="36">
        <f t="shared" ref="J196:J202" si="59">J197</f>
        <v>20.14</v>
      </c>
      <c r="K196" s="36">
        <f t="shared" ref="K196:O202" si="60">K197</f>
        <v>0</v>
      </c>
      <c r="L196" s="36">
        <f t="shared" si="60"/>
        <v>0</v>
      </c>
      <c r="M196" s="36">
        <f t="shared" si="60"/>
        <v>0</v>
      </c>
      <c r="N196" s="36">
        <f t="shared" si="60"/>
        <v>0</v>
      </c>
      <c r="O196" s="36">
        <f t="shared" si="60"/>
        <v>0</v>
      </c>
    </row>
    <row r="197" spans="1:15" s="37" customFormat="1" ht="36">
      <c r="A197" s="41" t="s">
        <v>124</v>
      </c>
      <c r="B197" s="29">
        <v>603</v>
      </c>
      <c r="C197" s="30">
        <v>13</v>
      </c>
      <c r="D197" s="31">
        <v>1</v>
      </c>
      <c r="E197" s="32"/>
      <c r="F197" s="33"/>
      <c r="G197" s="34"/>
      <c r="H197" s="35"/>
      <c r="I197" s="29"/>
      <c r="J197" s="36">
        <f t="shared" si="59"/>
        <v>20.14</v>
      </c>
      <c r="K197" s="36">
        <f t="shared" si="60"/>
        <v>0</v>
      </c>
      <c r="L197" s="36">
        <f t="shared" si="60"/>
        <v>0</v>
      </c>
      <c r="M197" s="36">
        <f t="shared" si="60"/>
        <v>0</v>
      </c>
      <c r="N197" s="36">
        <f t="shared" si="60"/>
        <v>0</v>
      </c>
      <c r="O197" s="36">
        <f t="shared" si="60"/>
        <v>0</v>
      </c>
    </row>
    <row r="198" spans="1:15" s="37" customFormat="1" ht="108">
      <c r="A198" s="41" t="s">
        <v>89</v>
      </c>
      <c r="B198" s="29">
        <v>603</v>
      </c>
      <c r="C198" s="30">
        <v>13</v>
      </c>
      <c r="D198" s="31">
        <v>1</v>
      </c>
      <c r="E198" s="32">
        <v>8</v>
      </c>
      <c r="F198" s="33">
        <v>0</v>
      </c>
      <c r="G198" s="34">
        <v>0</v>
      </c>
      <c r="H198" s="35">
        <v>0</v>
      </c>
      <c r="I198" s="29"/>
      <c r="J198" s="36">
        <f t="shared" si="59"/>
        <v>20.14</v>
      </c>
      <c r="K198" s="36">
        <f t="shared" si="60"/>
        <v>0</v>
      </c>
      <c r="L198" s="36">
        <f t="shared" si="60"/>
        <v>0</v>
      </c>
      <c r="M198" s="36">
        <f t="shared" si="60"/>
        <v>0</v>
      </c>
      <c r="N198" s="36">
        <f t="shared" si="60"/>
        <v>0</v>
      </c>
      <c r="O198" s="36">
        <f t="shared" si="60"/>
        <v>0</v>
      </c>
    </row>
    <row r="199" spans="1:15" s="37" customFormat="1" ht="72">
      <c r="A199" s="41" t="s">
        <v>125</v>
      </c>
      <c r="B199" s="29">
        <v>603</v>
      </c>
      <c r="C199" s="30">
        <v>13</v>
      </c>
      <c r="D199" s="31">
        <v>1</v>
      </c>
      <c r="E199" s="32">
        <v>8</v>
      </c>
      <c r="F199" s="33">
        <v>3</v>
      </c>
      <c r="G199" s="34">
        <v>0</v>
      </c>
      <c r="H199" s="35">
        <v>0</v>
      </c>
      <c r="I199" s="29"/>
      <c r="J199" s="36">
        <f t="shared" si="59"/>
        <v>20.14</v>
      </c>
      <c r="K199" s="36">
        <f t="shared" si="60"/>
        <v>0</v>
      </c>
      <c r="L199" s="36">
        <f t="shared" si="60"/>
        <v>0</v>
      </c>
      <c r="M199" s="36">
        <f t="shared" si="60"/>
        <v>0</v>
      </c>
      <c r="N199" s="36">
        <f t="shared" si="60"/>
        <v>0</v>
      </c>
      <c r="O199" s="36">
        <f t="shared" si="60"/>
        <v>0</v>
      </c>
    </row>
    <row r="200" spans="1:15" s="37" customFormat="1" ht="54">
      <c r="A200" s="41" t="s">
        <v>115</v>
      </c>
      <c r="B200" s="29">
        <v>603</v>
      </c>
      <c r="C200" s="30">
        <v>13</v>
      </c>
      <c r="D200" s="31">
        <v>1</v>
      </c>
      <c r="E200" s="32">
        <v>8</v>
      </c>
      <c r="F200" s="33">
        <v>3</v>
      </c>
      <c r="G200" s="34">
        <v>2</v>
      </c>
      <c r="H200" s="35">
        <v>0</v>
      </c>
      <c r="I200" s="29"/>
      <c r="J200" s="36">
        <f t="shared" si="59"/>
        <v>20.14</v>
      </c>
      <c r="K200" s="36">
        <f t="shared" si="60"/>
        <v>0</v>
      </c>
      <c r="L200" s="36">
        <f t="shared" si="60"/>
        <v>0</v>
      </c>
      <c r="M200" s="36">
        <f t="shared" si="60"/>
        <v>0</v>
      </c>
      <c r="N200" s="36">
        <f t="shared" si="60"/>
        <v>0</v>
      </c>
      <c r="O200" s="36">
        <f t="shared" si="60"/>
        <v>0</v>
      </c>
    </row>
    <row r="201" spans="1:15" s="37" customFormat="1" ht="36">
      <c r="A201" s="41" t="s">
        <v>126</v>
      </c>
      <c r="B201" s="29">
        <v>603</v>
      </c>
      <c r="C201" s="30">
        <v>13</v>
      </c>
      <c r="D201" s="31">
        <v>1</v>
      </c>
      <c r="E201" s="32">
        <v>8</v>
      </c>
      <c r="F201" s="33">
        <v>3</v>
      </c>
      <c r="G201" s="34">
        <v>2</v>
      </c>
      <c r="H201" s="35">
        <v>20040</v>
      </c>
      <c r="I201" s="29"/>
      <c r="J201" s="36">
        <f t="shared" si="59"/>
        <v>20.14</v>
      </c>
      <c r="K201" s="36">
        <f t="shared" si="60"/>
        <v>0</v>
      </c>
      <c r="L201" s="36">
        <f t="shared" si="60"/>
        <v>0</v>
      </c>
      <c r="M201" s="36">
        <f t="shared" si="60"/>
        <v>0</v>
      </c>
      <c r="N201" s="36">
        <f t="shared" si="60"/>
        <v>0</v>
      </c>
      <c r="O201" s="36">
        <f t="shared" si="60"/>
        <v>0</v>
      </c>
    </row>
    <row r="202" spans="1:15" s="37" customFormat="1" ht="36">
      <c r="A202" s="41" t="s">
        <v>123</v>
      </c>
      <c r="B202" s="29">
        <v>603</v>
      </c>
      <c r="C202" s="30">
        <v>13</v>
      </c>
      <c r="D202" s="31">
        <v>1</v>
      </c>
      <c r="E202" s="32">
        <v>8</v>
      </c>
      <c r="F202" s="33">
        <v>3</v>
      </c>
      <c r="G202" s="34">
        <v>2</v>
      </c>
      <c r="H202" s="35">
        <v>20040</v>
      </c>
      <c r="I202" s="29">
        <v>700</v>
      </c>
      <c r="J202" s="36">
        <f t="shared" si="59"/>
        <v>20.14</v>
      </c>
      <c r="K202" s="36">
        <f t="shared" si="60"/>
        <v>0</v>
      </c>
      <c r="L202" s="36">
        <f t="shared" si="60"/>
        <v>0</v>
      </c>
      <c r="M202" s="36">
        <f t="shared" si="60"/>
        <v>0</v>
      </c>
      <c r="N202" s="36">
        <f t="shared" si="60"/>
        <v>0</v>
      </c>
      <c r="O202" s="36">
        <f t="shared" si="60"/>
        <v>0</v>
      </c>
    </row>
    <row r="203" spans="1:15" s="37" customFormat="1" ht="18">
      <c r="A203" s="41" t="s">
        <v>127</v>
      </c>
      <c r="B203" s="29">
        <v>603</v>
      </c>
      <c r="C203" s="30">
        <v>13</v>
      </c>
      <c r="D203" s="31">
        <v>1</v>
      </c>
      <c r="E203" s="32">
        <v>8</v>
      </c>
      <c r="F203" s="33">
        <v>3</v>
      </c>
      <c r="G203" s="34">
        <v>2</v>
      </c>
      <c r="H203" s="35">
        <v>20040</v>
      </c>
      <c r="I203" s="29">
        <v>730</v>
      </c>
      <c r="J203" s="36">
        <v>20.14</v>
      </c>
      <c r="K203" s="36">
        <v>0</v>
      </c>
      <c r="L203" s="38">
        <v>0</v>
      </c>
      <c r="M203" s="38">
        <v>0</v>
      </c>
      <c r="N203" s="38">
        <v>0</v>
      </c>
      <c r="O203" s="38">
        <v>0</v>
      </c>
    </row>
    <row r="204" spans="1:15" ht="17.399999999999999">
      <c r="A204" s="39" t="s">
        <v>87</v>
      </c>
      <c r="B204" s="39"/>
      <c r="C204" s="39"/>
      <c r="D204" s="39"/>
      <c r="E204" s="39"/>
      <c r="F204" s="39"/>
      <c r="G204" s="39"/>
      <c r="H204" s="39"/>
      <c r="I204" s="39"/>
      <c r="J204" s="40">
        <f>J21+J84+J92+J100+J125+J152+J173+J181+J196</f>
        <v>11551141.629999999</v>
      </c>
      <c r="K204" s="40">
        <f t="shared" ref="K204:O204" si="61">K21+K84+K92+K100+K125+K152+K173+K181</f>
        <v>211005</v>
      </c>
      <c r="L204" s="40">
        <f t="shared" si="61"/>
        <v>8859626.2999999989</v>
      </c>
      <c r="M204" s="40">
        <f t="shared" si="61"/>
        <v>220796</v>
      </c>
      <c r="N204" s="40">
        <f t="shared" si="61"/>
        <v>8753780.1500000004</v>
      </c>
      <c r="O204" s="40">
        <f t="shared" si="61"/>
        <v>228837</v>
      </c>
    </row>
    <row r="205" spans="1:15">
      <c r="J205" s="24"/>
      <c r="K205" s="25"/>
    </row>
    <row r="206" spans="1:15">
      <c r="J206" s="24"/>
      <c r="K206" s="25"/>
    </row>
    <row r="207" spans="1:15">
      <c r="J207" s="24"/>
      <c r="K207" s="25"/>
    </row>
    <row r="208" spans="1:15">
      <c r="J208" s="24"/>
      <c r="K208" s="25"/>
    </row>
    <row r="209" spans="10:11">
      <c r="J209" s="24"/>
      <c r="K209" s="25"/>
    </row>
    <row r="210" spans="10:11">
      <c r="J210" s="24"/>
      <c r="K210" s="25"/>
    </row>
    <row r="211" spans="10:11">
      <c r="J211" s="24"/>
      <c r="K211" s="25"/>
    </row>
    <row r="212" spans="10:11">
      <c r="J212" s="24"/>
      <c r="K212" s="25"/>
    </row>
    <row r="213" spans="10:11">
      <c r="J213" s="24"/>
      <c r="K213" s="25"/>
    </row>
    <row r="214" spans="10:11">
      <c r="J214" s="24"/>
      <c r="K214" s="25"/>
    </row>
    <row r="215" spans="10:11">
      <c r="J215" s="24"/>
      <c r="K215" s="25"/>
    </row>
    <row r="216" spans="10:11">
      <c r="J216" s="24"/>
      <c r="K216" s="25"/>
    </row>
    <row r="217" spans="10:11">
      <c r="J217" s="24"/>
      <c r="K217" s="25"/>
    </row>
    <row r="218" spans="10:11">
      <c r="J218" s="24"/>
      <c r="K218" s="25"/>
    </row>
    <row r="219" spans="10:11">
      <c r="J219" s="24"/>
      <c r="K219" s="25"/>
    </row>
    <row r="220" spans="10:11">
      <c r="J220" s="24"/>
      <c r="K220" s="25"/>
    </row>
    <row r="221" spans="10:11">
      <c r="J221" s="24"/>
      <c r="K221" s="25"/>
    </row>
    <row r="222" spans="10:11">
      <c r="J222" s="24"/>
      <c r="K222" s="25"/>
    </row>
    <row r="223" spans="10:11">
      <c r="J223" s="24"/>
      <c r="K223" s="25"/>
    </row>
    <row r="224" spans="10:11">
      <c r="J224" s="24"/>
      <c r="K224" s="25"/>
    </row>
    <row r="225" spans="10:11">
      <c r="J225" s="24"/>
      <c r="K225" s="25"/>
    </row>
    <row r="226" spans="10:11">
      <c r="J226" s="24"/>
      <c r="K226" s="25"/>
    </row>
    <row r="227" spans="10:11">
      <c r="J227" s="24"/>
      <c r="K227" s="25"/>
    </row>
    <row r="228" spans="10:11">
      <c r="J228" s="24"/>
      <c r="K228" s="25"/>
    </row>
    <row r="229" spans="10:11">
      <c r="J229" s="24"/>
      <c r="K229" s="25"/>
    </row>
    <row r="230" spans="10:11">
      <c r="J230" s="24"/>
      <c r="K230" s="25"/>
    </row>
    <row r="231" spans="10:11">
      <c r="J231" s="26"/>
      <c r="K231" s="25"/>
    </row>
    <row r="232" spans="10:11">
      <c r="J232" s="26"/>
      <c r="K232" s="25"/>
    </row>
    <row r="233" spans="10:11">
      <c r="J233" s="26"/>
      <c r="K233" s="25"/>
    </row>
    <row r="234" spans="10:11">
      <c r="J234" s="26"/>
      <c r="K234" s="25"/>
    </row>
    <row r="235" spans="10:11">
      <c r="J235" s="26"/>
      <c r="K235" s="25"/>
    </row>
    <row r="236" spans="10:11">
      <c r="J236" s="26"/>
      <c r="K236" s="25"/>
    </row>
    <row r="237" spans="10:11">
      <c r="J237" s="26"/>
      <c r="K237" s="25"/>
    </row>
    <row r="238" spans="10:11">
      <c r="J238" s="26"/>
      <c r="K238" s="25"/>
    </row>
    <row r="239" spans="10:11">
      <c r="J239" s="26"/>
      <c r="K239" s="25"/>
    </row>
    <row r="240" spans="10:11">
      <c r="J240" s="26"/>
      <c r="K240" s="25"/>
    </row>
    <row r="241" spans="10:11">
      <c r="J241" s="26"/>
      <c r="K241" s="25"/>
    </row>
    <row r="242" spans="10:11">
      <c r="J242" s="26"/>
      <c r="K242" s="25"/>
    </row>
    <row r="243" spans="10:11">
      <c r="J243" s="26"/>
      <c r="K243" s="25"/>
    </row>
    <row r="244" spans="10:11">
      <c r="J244" s="26"/>
      <c r="K244" s="25"/>
    </row>
    <row r="245" spans="10:11">
      <c r="J245" s="26"/>
      <c r="K245" s="25"/>
    </row>
    <row r="246" spans="10:11">
      <c r="J246" s="26"/>
      <c r="K246" s="25"/>
    </row>
    <row r="247" spans="10:11">
      <c r="J247" s="26"/>
      <c r="K247" s="25"/>
    </row>
    <row r="248" spans="10:11">
      <c r="J248" s="26"/>
      <c r="K248" s="25"/>
    </row>
    <row r="249" spans="10:11">
      <c r="J249" s="26"/>
      <c r="K249" s="25"/>
    </row>
    <row r="250" spans="10:11">
      <c r="J250" s="26"/>
      <c r="K250" s="25"/>
    </row>
    <row r="251" spans="10:11">
      <c r="J251" s="26"/>
      <c r="K251" s="25"/>
    </row>
    <row r="252" spans="10:11">
      <c r="J252" s="26"/>
      <c r="K252" s="25"/>
    </row>
    <row r="253" spans="10:11">
      <c r="J253" s="26"/>
      <c r="K253" s="25"/>
    </row>
    <row r="254" spans="10:11">
      <c r="J254" s="26"/>
      <c r="K254" s="25"/>
    </row>
    <row r="255" spans="10:11">
      <c r="J255" s="26"/>
      <c r="K255" s="25"/>
    </row>
    <row r="256" spans="10:11">
      <c r="J256" s="26"/>
      <c r="K256" s="25"/>
    </row>
    <row r="257" spans="10:11">
      <c r="J257" s="26"/>
      <c r="K257" s="25"/>
    </row>
    <row r="258" spans="10:11">
      <c r="J258" s="26"/>
      <c r="K258" s="25"/>
    </row>
    <row r="259" spans="10:11">
      <c r="J259" s="26"/>
      <c r="K259" s="25"/>
    </row>
    <row r="260" spans="10:11">
      <c r="J260" s="26"/>
      <c r="K260" s="25"/>
    </row>
    <row r="261" spans="10:11">
      <c r="J261" s="26"/>
      <c r="K261" s="25"/>
    </row>
    <row r="262" spans="10:11">
      <c r="J262" s="26"/>
      <c r="K262" s="25"/>
    </row>
    <row r="263" spans="10:11">
      <c r="J263" s="26"/>
      <c r="K263" s="25"/>
    </row>
    <row r="264" spans="10:11">
      <c r="J264" s="26"/>
      <c r="K264" s="25"/>
    </row>
    <row r="265" spans="10:11">
      <c r="J265" s="26"/>
      <c r="K265" s="25"/>
    </row>
    <row r="266" spans="10:11">
      <c r="J266" s="26"/>
      <c r="K266" s="25"/>
    </row>
    <row r="267" spans="10:11">
      <c r="J267" s="26"/>
      <c r="K267" s="25"/>
    </row>
    <row r="268" spans="10:11">
      <c r="J268" s="26"/>
      <c r="K268" s="25"/>
    </row>
    <row r="269" spans="10:11">
      <c r="J269" s="26"/>
      <c r="K269" s="25"/>
    </row>
    <row r="270" spans="10:11">
      <c r="J270" s="26"/>
      <c r="K270" s="25"/>
    </row>
    <row r="271" spans="10:11">
      <c r="J271" s="26"/>
      <c r="K271" s="25"/>
    </row>
    <row r="272" spans="10:11">
      <c r="J272" s="26"/>
      <c r="K272" s="25"/>
    </row>
    <row r="273" spans="10:11">
      <c r="J273" s="26"/>
      <c r="K273" s="25"/>
    </row>
    <row r="274" spans="10:11">
      <c r="J274" s="26"/>
      <c r="K274" s="25"/>
    </row>
    <row r="275" spans="10:11">
      <c r="J275" s="26"/>
      <c r="K275" s="25"/>
    </row>
    <row r="276" spans="10:11">
      <c r="J276" s="26"/>
      <c r="K276" s="25"/>
    </row>
    <row r="277" spans="10:11">
      <c r="J277" s="26"/>
      <c r="K277" s="25"/>
    </row>
    <row r="278" spans="10:11">
      <c r="J278" s="26"/>
      <c r="K278" s="25"/>
    </row>
    <row r="279" spans="10:11">
      <c r="J279" s="26"/>
      <c r="K279" s="25"/>
    </row>
    <row r="280" spans="10:11">
      <c r="J280" s="26"/>
      <c r="K280" s="25"/>
    </row>
    <row r="281" spans="10:11">
      <c r="J281" s="26"/>
      <c r="K281" s="25"/>
    </row>
    <row r="282" spans="10:11">
      <c r="J282" s="26"/>
      <c r="K282" s="25"/>
    </row>
    <row r="283" spans="10:11">
      <c r="J283" s="26"/>
      <c r="K283" s="25"/>
    </row>
    <row r="284" spans="10:11">
      <c r="J284" s="26"/>
      <c r="K284" s="25"/>
    </row>
    <row r="285" spans="10:11">
      <c r="J285" s="26"/>
      <c r="K285" s="25"/>
    </row>
    <row r="286" spans="10:11">
      <c r="J286" s="26"/>
      <c r="K286" s="25"/>
    </row>
    <row r="287" spans="10:11">
      <c r="J287" s="26"/>
      <c r="K287" s="25"/>
    </row>
    <row r="288" spans="10:11">
      <c r="J288" s="26"/>
      <c r="K288" s="25"/>
    </row>
    <row r="289" spans="10:11">
      <c r="J289" s="26"/>
      <c r="K289" s="25"/>
    </row>
    <row r="290" spans="10:11">
      <c r="J290" s="26"/>
      <c r="K290" s="25"/>
    </row>
    <row r="291" spans="10:11">
      <c r="J291" s="26"/>
      <c r="K291" s="25"/>
    </row>
    <row r="292" spans="10:11">
      <c r="J292" s="26"/>
      <c r="K292" s="25"/>
    </row>
    <row r="293" spans="10:11">
      <c r="J293" s="26"/>
      <c r="K293" s="25"/>
    </row>
    <row r="294" spans="10:11">
      <c r="J294" s="26"/>
      <c r="K294" s="25"/>
    </row>
    <row r="295" spans="10:11">
      <c r="J295" s="26"/>
      <c r="K295" s="25"/>
    </row>
    <row r="296" spans="10:11">
      <c r="J296" s="26"/>
      <c r="K296" s="25"/>
    </row>
    <row r="297" spans="10:11">
      <c r="J297" s="26"/>
      <c r="K297" s="25"/>
    </row>
    <row r="298" spans="10:11">
      <c r="J298" s="26"/>
      <c r="K298" s="25"/>
    </row>
    <row r="299" spans="10:11">
      <c r="J299" s="26"/>
      <c r="K299" s="25"/>
    </row>
    <row r="300" spans="10:11">
      <c r="J300" s="26"/>
      <c r="K300" s="25"/>
    </row>
    <row r="301" spans="10:11">
      <c r="J301" s="26"/>
      <c r="K301" s="25"/>
    </row>
    <row r="302" spans="10:11">
      <c r="J302" s="26"/>
      <c r="K302" s="25"/>
    </row>
    <row r="303" spans="10:11">
      <c r="J303" s="26"/>
      <c r="K303" s="25"/>
    </row>
    <row r="304" spans="10:11">
      <c r="J304" s="26"/>
      <c r="K304" s="25"/>
    </row>
    <row r="305" spans="10:11">
      <c r="J305" s="26"/>
      <c r="K305" s="25"/>
    </row>
    <row r="306" spans="10:11">
      <c r="J306" s="26"/>
      <c r="K306" s="25"/>
    </row>
    <row r="307" spans="10:11">
      <c r="J307" s="26"/>
      <c r="K307" s="25"/>
    </row>
    <row r="308" spans="10:11">
      <c r="J308" s="26"/>
      <c r="K308" s="25"/>
    </row>
    <row r="309" spans="10:11">
      <c r="J309" s="26"/>
      <c r="K309" s="25"/>
    </row>
    <row r="310" spans="10:11">
      <c r="J310" s="26"/>
      <c r="K310" s="25"/>
    </row>
    <row r="311" spans="10:11">
      <c r="J311" s="26"/>
      <c r="K311" s="25"/>
    </row>
    <row r="312" spans="10:11">
      <c r="J312" s="26"/>
      <c r="K312" s="25"/>
    </row>
    <row r="313" spans="10:11">
      <c r="J313" s="26"/>
      <c r="K313" s="25"/>
    </row>
    <row r="314" spans="10:11">
      <c r="J314" s="26"/>
      <c r="K314" s="25"/>
    </row>
    <row r="315" spans="10:11">
      <c r="J315" s="26"/>
      <c r="K315" s="25"/>
    </row>
    <row r="316" spans="10:11">
      <c r="J316" s="26"/>
      <c r="K316" s="25"/>
    </row>
    <row r="317" spans="10:11">
      <c r="J317" s="26"/>
      <c r="K317" s="25"/>
    </row>
    <row r="318" spans="10:11">
      <c r="J318" s="26"/>
      <c r="K318" s="25"/>
    </row>
    <row r="319" spans="10:11">
      <c r="J319" s="26"/>
      <c r="K319" s="25"/>
    </row>
    <row r="320" spans="10:11">
      <c r="J320" s="26"/>
      <c r="K320" s="25"/>
    </row>
    <row r="321" spans="10:11">
      <c r="J321" s="26"/>
      <c r="K321" s="25"/>
    </row>
    <row r="322" spans="10:11">
      <c r="J322" s="26"/>
      <c r="K322" s="25"/>
    </row>
    <row r="323" spans="10:11">
      <c r="J323" s="26"/>
      <c r="K323" s="25"/>
    </row>
    <row r="324" spans="10:11">
      <c r="J324" s="26"/>
      <c r="K324" s="25"/>
    </row>
    <row r="325" spans="10:11">
      <c r="J325" s="26"/>
      <c r="K325" s="25"/>
    </row>
    <row r="326" spans="10:11">
      <c r="J326" s="26"/>
      <c r="K326" s="25"/>
    </row>
    <row r="327" spans="10:11">
      <c r="J327" s="26"/>
      <c r="K327" s="25"/>
    </row>
    <row r="328" spans="10:11">
      <c r="J328" s="26"/>
      <c r="K328" s="25"/>
    </row>
    <row r="329" spans="10:11">
      <c r="J329" s="26"/>
      <c r="K329" s="25"/>
    </row>
    <row r="330" spans="10:11">
      <c r="J330" s="26"/>
      <c r="K330" s="25"/>
    </row>
    <row r="331" spans="10:11">
      <c r="J331" s="26"/>
      <c r="K331" s="25"/>
    </row>
    <row r="332" spans="10:11">
      <c r="J332" s="26"/>
      <c r="K332" s="25"/>
    </row>
    <row r="333" spans="10:11">
      <c r="J333" s="26"/>
      <c r="K333" s="25"/>
    </row>
    <row r="334" spans="10:11">
      <c r="J334" s="26"/>
      <c r="K334" s="25"/>
    </row>
    <row r="335" spans="10:11">
      <c r="J335" s="26"/>
      <c r="K335" s="25"/>
    </row>
    <row r="336" spans="10:11">
      <c r="J336" s="26"/>
      <c r="K336" s="25"/>
    </row>
    <row r="337" spans="10:11">
      <c r="J337" s="26"/>
      <c r="K337" s="25"/>
    </row>
    <row r="338" spans="10:11">
      <c r="J338" s="26"/>
      <c r="K338" s="25"/>
    </row>
    <row r="339" spans="10:11">
      <c r="J339" s="26"/>
      <c r="K339" s="25"/>
    </row>
    <row r="340" spans="10:11">
      <c r="J340" s="26"/>
      <c r="K340" s="25"/>
    </row>
    <row r="341" spans="10:11">
      <c r="K341" s="25"/>
    </row>
    <row r="342" spans="10:11">
      <c r="K342" s="25"/>
    </row>
    <row r="343" spans="10:11">
      <c r="K343" s="25"/>
    </row>
    <row r="344" spans="10:11">
      <c r="K344" s="25"/>
    </row>
    <row r="345" spans="10:11">
      <c r="K345" s="25"/>
    </row>
    <row r="346" spans="10:11">
      <c r="K346" s="25"/>
    </row>
    <row r="347" spans="10:11">
      <c r="K347" s="25"/>
    </row>
    <row r="348" spans="10:11">
      <c r="K348" s="25"/>
    </row>
    <row r="349" spans="10:11">
      <c r="K349" s="25"/>
    </row>
    <row r="350" spans="10:11">
      <c r="K350" s="25"/>
    </row>
    <row r="351" spans="10:11">
      <c r="K351" s="25"/>
    </row>
    <row r="352" spans="10:11">
      <c r="K352" s="25"/>
    </row>
    <row r="353" spans="11:11">
      <c r="K353" s="25"/>
    </row>
    <row r="354" spans="11:11">
      <c r="K354" s="25"/>
    </row>
    <row r="355" spans="11:11">
      <c r="K355" s="25"/>
    </row>
    <row r="356" spans="11:11">
      <c r="K356" s="25"/>
    </row>
    <row r="357" spans="11:11">
      <c r="K357" s="25"/>
    </row>
    <row r="358" spans="11:11">
      <c r="K358" s="25"/>
    </row>
    <row r="359" spans="11:11">
      <c r="K359" s="25"/>
    </row>
    <row r="360" spans="11:11">
      <c r="K360" s="25"/>
    </row>
    <row r="361" spans="11:11">
      <c r="K361" s="25"/>
    </row>
    <row r="362" spans="11:11">
      <c r="K362" s="25"/>
    </row>
    <row r="363" spans="11:11">
      <c r="K363" s="25"/>
    </row>
    <row r="364" spans="11:11">
      <c r="K364" s="25"/>
    </row>
    <row r="365" spans="11:11">
      <c r="K365" s="25"/>
    </row>
    <row r="366" spans="11:11">
      <c r="K366" s="25"/>
    </row>
    <row r="367" spans="11:11">
      <c r="K367" s="25"/>
    </row>
    <row r="368" spans="11:11">
      <c r="K368" s="25"/>
    </row>
    <row r="369" spans="11:11">
      <c r="K369" s="25"/>
    </row>
    <row r="370" spans="11:11">
      <c r="K370" s="25"/>
    </row>
    <row r="371" spans="11:11">
      <c r="K371" s="25"/>
    </row>
    <row r="372" spans="11:11">
      <c r="K372" s="25"/>
    </row>
    <row r="373" spans="11:11">
      <c r="K373" s="25"/>
    </row>
    <row r="374" spans="11:11">
      <c r="K374" s="25"/>
    </row>
    <row r="375" spans="11:11">
      <c r="K375" s="25"/>
    </row>
    <row r="376" spans="11:11">
      <c r="K376" s="25"/>
    </row>
    <row r="377" spans="11:11">
      <c r="K377" s="25"/>
    </row>
    <row r="378" spans="11:11">
      <c r="K378" s="25"/>
    </row>
    <row r="379" spans="11:11">
      <c r="K379" s="25"/>
    </row>
    <row r="380" spans="11:11">
      <c r="K380" s="25"/>
    </row>
    <row r="381" spans="11:11">
      <c r="K381" s="25"/>
    </row>
    <row r="382" spans="11:11">
      <c r="K382" s="25"/>
    </row>
    <row r="383" spans="11:11">
      <c r="K383" s="25"/>
    </row>
    <row r="384" spans="11:11">
      <c r="K384" s="25"/>
    </row>
    <row r="385" spans="11:11">
      <c r="K385" s="25"/>
    </row>
    <row r="386" spans="11:11">
      <c r="K386" s="25"/>
    </row>
    <row r="387" spans="11:11">
      <c r="K387" s="25"/>
    </row>
    <row r="388" spans="11:11">
      <c r="K388" s="25"/>
    </row>
    <row r="389" spans="11:11">
      <c r="K389" s="25"/>
    </row>
    <row r="390" spans="11:11">
      <c r="K390" s="25"/>
    </row>
    <row r="391" spans="11:11">
      <c r="K391" s="25"/>
    </row>
    <row r="392" spans="11:11">
      <c r="K392" s="25"/>
    </row>
    <row r="393" spans="11:11">
      <c r="K393" s="25"/>
    </row>
    <row r="394" spans="11:11">
      <c r="K394" s="25"/>
    </row>
    <row r="395" spans="11:11">
      <c r="K395" s="25"/>
    </row>
    <row r="396" spans="11:11">
      <c r="K396" s="25"/>
    </row>
    <row r="397" spans="11:11">
      <c r="K397" s="25"/>
    </row>
    <row r="398" spans="11:11">
      <c r="K398" s="25"/>
    </row>
    <row r="399" spans="11:11">
      <c r="K399" s="25"/>
    </row>
    <row r="400" spans="11:11">
      <c r="K400" s="25"/>
    </row>
    <row r="401" spans="11:11">
      <c r="K401" s="25"/>
    </row>
    <row r="402" spans="11:11">
      <c r="K402" s="25"/>
    </row>
    <row r="403" spans="11:11">
      <c r="K403" s="25"/>
    </row>
    <row r="404" spans="11:11">
      <c r="K404" s="25"/>
    </row>
    <row r="405" spans="11:11">
      <c r="K405" s="25"/>
    </row>
    <row r="406" spans="11:11">
      <c r="K406" s="25"/>
    </row>
    <row r="407" spans="11:11">
      <c r="K407" s="25"/>
    </row>
    <row r="408" spans="11:11">
      <c r="K408" s="25"/>
    </row>
    <row r="409" spans="11:11">
      <c r="K409" s="25"/>
    </row>
    <row r="410" spans="11:11">
      <c r="K410" s="25"/>
    </row>
    <row r="411" spans="11:11">
      <c r="K411" s="25"/>
    </row>
    <row r="412" spans="11:11">
      <c r="K412" s="25"/>
    </row>
    <row r="413" spans="11:11">
      <c r="K413" s="25"/>
    </row>
    <row r="414" spans="11:11">
      <c r="K414" s="25"/>
    </row>
    <row r="415" spans="11:11">
      <c r="K415" s="25"/>
    </row>
    <row r="416" spans="11:11">
      <c r="K416" s="25"/>
    </row>
    <row r="417" spans="11:11">
      <c r="K417" s="25"/>
    </row>
    <row r="418" spans="11:11">
      <c r="K418" s="25"/>
    </row>
    <row r="419" spans="11:11">
      <c r="K419" s="25"/>
    </row>
    <row r="420" spans="11:11">
      <c r="K420" s="25"/>
    </row>
    <row r="421" spans="11:11">
      <c r="K421" s="25"/>
    </row>
    <row r="422" spans="11:11">
      <c r="K422" s="25"/>
    </row>
    <row r="423" spans="11:11">
      <c r="K423" s="25"/>
    </row>
    <row r="424" spans="11:11">
      <c r="K424" s="25"/>
    </row>
    <row r="425" spans="11:11">
      <c r="K425" s="25"/>
    </row>
    <row r="426" spans="11:11">
      <c r="K426" s="25"/>
    </row>
    <row r="427" spans="11:11">
      <c r="K427" s="25"/>
    </row>
    <row r="428" spans="11:11">
      <c r="K428" s="25"/>
    </row>
    <row r="429" spans="11:11">
      <c r="K429" s="25"/>
    </row>
    <row r="430" spans="11:11">
      <c r="K430" s="25"/>
    </row>
    <row r="431" spans="11:11">
      <c r="K431" s="25"/>
    </row>
    <row r="432" spans="11:11">
      <c r="K432" s="25"/>
    </row>
    <row r="433" spans="11:11">
      <c r="K433" s="25"/>
    </row>
    <row r="434" spans="11:11">
      <c r="K434" s="25"/>
    </row>
    <row r="435" spans="11:11">
      <c r="K435" s="25"/>
    </row>
    <row r="436" spans="11:11">
      <c r="K436" s="25"/>
    </row>
    <row r="437" spans="11:11">
      <c r="K437" s="25"/>
    </row>
    <row r="438" spans="11:11">
      <c r="K438" s="25"/>
    </row>
    <row r="439" spans="11:11">
      <c r="K439" s="25"/>
    </row>
    <row r="440" spans="11:11">
      <c r="K440" s="25"/>
    </row>
    <row r="441" spans="11:11">
      <c r="K441" s="25"/>
    </row>
    <row r="442" spans="11:11">
      <c r="K442" s="25"/>
    </row>
    <row r="443" spans="11:11">
      <c r="K443" s="25"/>
    </row>
    <row r="444" spans="11:11">
      <c r="K444" s="25"/>
    </row>
    <row r="445" spans="11:11">
      <c r="K445" s="25"/>
    </row>
    <row r="446" spans="11:11">
      <c r="K446" s="25"/>
    </row>
    <row r="447" spans="11:11">
      <c r="K447" s="25"/>
    </row>
    <row r="448" spans="11:11">
      <c r="K448" s="25"/>
    </row>
    <row r="449" spans="11:11">
      <c r="K449" s="25"/>
    </row>
    <row r="450" spans="11:11">
      <c r="K450" s="25"/>
    </row>
    <row r="451" spans="11:11">
      <c r="K451" s="25"/>
    </row>
    <row r="452" spans="11:11">
      <c r="K452" s="25"/>
    </row>
    <row r="453" spans="11:11">
      <c r="K453" s="25"/>
    </row>
    <row r="454" spans="11:11">
      <c r="K454" s="25"/>
    </row>
    <row r="455" spans="11:11">
      <c r="K455" s="25"/>
    </row>
    <row r="456" spans="11:11">
      <c r="K456" s="25"/>
    </row>
    <row r="457" spans="11:11">
      <c r="K457" s="25"/>
    </row>
    <row r="458" spans="11:11">
      <c r="K458" s="25"/>
    </row>
    <row r="459" spans="11:11">
      <c r="K459" s="25"/>
    </row>
    <row r="460" spans="11:11">
      <c r="K460" s="25"/>
    </row>
    <row r="461" spans="11:11">
      <c r="K461" s="25"/>
    </row>
    <row r="462" spans="11:11">
      <c r="K462" s="25"/>
    </row>
    <row r="463" spans="11:11">
      <c r="K463" s="25"/>
    </row>
    <row r="464" spans="11:11">
      <c r="K464" s="25"/>
    </row>
    <row r="465" spans="11:11">
      <c r="K465" s="25"/>
    </row>
    <row r="466" spans="11:11">
      <c r="K466" s="25"/>
    </row>
    <row r="467" spans="11:11">
      <c r="K467" s="25"/>
    </row>
    <row r="468" spans="11:11">
      <c r="K468" s="25"/>
    </row>
    <row r="469" spans="11:11">
      <c r="K469" s="25"/>
    </row>
    <row r="470" spans="11:11">
      <c r="K470" s="25"/>
    </row>
    <row r="471" spans="11:11">
      <c r="K471" s="25"/>
    </row>
    <row r="472" spans="11:11">
      <c r="K472" s="25"/>
    </row>
    <row r="473" spans="11:11">
      <c r="K473" s="25"/>
    </row>
    <row r="474" spans="11:11">
      <c r="K474" s="25"/>
    </row>
    <row r="475" spans="11:11">
      <c r="K475" s="25"/>
    </row>
    <row r="476" spans="11:11">
      <c r="K476" s="25"/>
    </row>
    <row r="477" spans="11:11">
      <c r="K477" s="25"/>
    </row>
    <row r="478" spans="11:11">
      <c r="K478" s="25"/>
    </row>
    <row r="479" spans="11:11">
      <c r="K479" s="25"/>
    </row>
    <row r="480" spans="11:11">
      <c r="K480" s="25"/>
    </row>
    <row r="481" spans="11:11">
      <c r="K481" s="25"/>
    </row>
    <row r="482" spans="11:11">
      <c r="K482" s="25"/>
    </row>
    <row r="483" spans="11:11">
      <c r="K483" s="25"/>
    </row>
    <row r="484" spans="11:11">
      <c r="K484" s="25"/>
    </row>
    <row r="485" spans="11:11">
      <c r="K485" s="25"/>
    </row>
    <row r="486" spans="11:11">
      <c r="K486" s="25"/>
    </row>
    <row r="487" spans="11:11">
      <c r="K487" s="25"/>
    </row>
    <row r="488" spans="11:11">
      <c r="K488" s="25"/>
    </row>
    <row r="489" spans="11:11">
      <c r="K489" s="25"/>
    </row>
    <row r="490" spans="11:11">
      <c r="K490" s="25"/>
    </row>
    <row r="491" spans="11:11">
      <c r="K491" s="25"/>
    </row>
    <row r="492" spans="11:11">
      <c r="K492" s="25"/>
    </row>
    <row r="493" spans="11:11">
      <c r="K493" s="25"/>
    </row>
    <row r="494" spans="11:11">
      <c r="K494" s="25"/>
    </row>
    <row r="495" spans="11:11">
      <c r="K495" s="25"/>
    </row>
    <row r="496" spans="11:11">
      <c r="K496" s="25"/>
    </row>
    <row r="497" spans="11:11">
      <c r="K497" s="25"/>
    </row>
    <row r="498" spans="11:11">
      <c r="K498" s="25"/>
    </row>
    <row r="499" spans="11:11">
      <c r="K499" s="25"/>
    </row>
    <row r="500" spans="11:11">
      <c r="K500" s="25"/>
    </row>
    <row r="501" spans="11:11">
      <c r="K501" s="25"/>
    </row>
    <row r="502" spans="11:11">
      <c r="K502" s="25"/>
    </row>
    <row r="503" spans="11:11">
      <c r="K503" s="25"/>
    </row>
    <row r="504" spans="11:11">
      <c r="K504" s="25"/>
    </row>
    <row r="505" spans="11:11">
      <c r="K505" s="25"/>
    </row>
    <row r="506" spans="11:11">
      <c r="K506" s="25"/>
    </row>
    <row r="507" spans="11:11">
      <c r="K507" s="25"/>
    </row>
    <row r="508" spans="11:11">
      <c r="K508" s="25"/>
    </row>
    <row r="509" spans="11:11">
      <c r="K509" s="25"/>
    </row>
    <row r="510" spans="11:11">
      <c r="K510" s="25"/>
    </row>
    <row r="511" spans="11:11">
      <c r="K511" s="25"/>
    </row>
    <row r="512" spans="11:11">
      <c r="K512" s="25"/>
    </row>
    <row r="513" spans="11:11">
      <c r="K513" s="25"/>
    </row>
    <row r="514" spans="11:11">
      <c r="K514" s="25"/>
    </row>
    <row r="515" spans="11:11">
      <c r="K515" s="25"/>
    </row>
    <row r="516" spans="11:11">
      <c r="K516" s="25"/>
    </row>
    <row r="517" spans="11:11">
      <c r="K517" s="25"/>
    </row>
    <row r="518" spans="11:11">
      <c r="K518" s="25"/>
    </row>
    <row r="519" spans="11:11">
      <c r="K519" s="25"/>
    </row>
    <row r="520" spans="11:11">
      <c r="K520" s="25"/>
    </row>
    <row r="521" spans="11:11">
      <c r="K521" s="25"/>
    </row>
    <row r="522" spans="11:11">
      <c r="K522" s="25"/>
    </row>
    <row r="523" spans="11:11">
      <c r="K523" s="25"/>
    </row>
    <row r="524" spans="11:11">
      <c r="K524" s="25"/>
    </row>
    <row r="525" spans="11:11">
      <c r="K525" s="25"/>
    </row>
    <row r="526" spans="11:11">
      <c r="K526" s="25"/>
    </row>
    <row r="527" spans="11:11">
      <c r="K527" s="25"/>
    </row>
    <row r="528" spans="11:11">
      <c r="K528" s="25"/>
    </row>
    <row r="529" spans="11:11">
      <c r="K529" s="25"/>
    </row>
    <row r="530" spans="11:11">
      <c r="K530" s="25"/>
    </row>
    <row r="531" spans="11:11">
      <c r="K531" s="25"/>
    </row>
    <row r="532" spans="11:11">
      <c r="K532" s="25"/>
    </row>
    <row r="533" spans="11:11">
      <c r="K533" s="25"/>
    </row>
    <row r="534" spans="11:11">
      <c r="K534" s="25"/>
    </row>
    <row r="535" spans="11:11">
      <c r="K535" s="25"/>
    </row>
    <row r="536" spans="11:11">
      <c r="K536" s="25"/>
    </row>
    <row r="537" spans="11:11">
      <c r="K537" s="25"/>
    </row>
    <row r="538" spans="11:11">
      <c r="K538" s="25"/>
    </row>
    <row r="539" spans="11:11">
      <c r="K539" s="25"/>
    </row>
    <row r="540" spans="11:11">
      <c r="K540" s="25"/>
    </row>
    <row r="541" spans="11:11">
      <c r="K541" s="25"/>
    </row>
    <row r="542" spans="11:11">
      <c r="K542" s="25"/>
    </row>
    <row r="543" spans="11:11">
      <c r="K543" s="25"/>
    </row>
    <row r="544" spans="11:11">
      <c r="K544" s="25"/>
    </row>
    <row r="545" spans="11:11">
      <c r="K545" s="25"/>
    </row>
    <row r="546" spans="11:11">
      <c r="K546" s="25"/>
    </row>
    <row r="547" spans="11:11">
      <c r="K547" s="25"/>
    </row>
    <row r="548" spans="11:11">
      <c r="K548" s="25"/>
    </row>
    <row r="549" spans="11:11">
      <c r="K549" s="25"/>
    </row>
    <row r="550" spans="11:11">
      <c r="K550" s="25"/>
    </row>
    <row r="551" spans="11:11">
      <c r="K551" s="25"/>
    </row>
    <row r="552" spans="11:11">
      <c r="K552" s="25"/>
    </row>
    <row r="553" spans="11:11">
      <c r="K553" s="25"/>
    </row>
    <row r="554" spans="11:11">
      <c r="K554" s="25"/>
    </row>
    <row r="555" spans="11:11">
      <c r="K555" s="25"/>
    </row>
    <row r="556" spans="11:11">
      <c r="K556" s="25"/>
    </row>
    <row r="557" spans="11:11">
      <c r="K557" s="25"/>
    </row>
    <row r="558" spans="11:11">
      <c r="K558" s="25"/>
    </row>
    <row r="559" spans="11:11">
      <c r="K559" s="25"/>
    </row>
    <row r="560" spans="11:11">
      <c r="K560" s="25"/>
    </row>
    <row r="561" spans="11:11">
      <c r="K561" s="25"/>
    </row>
    <row r="562" spans="11:11">
      <c r="K562" s="25"/>
    </row>
    <row r="563" spans="11:11">
      <c r="K563" s="25"/>
    </row>
    <row r="564" spans="11:11">
      <c r="K564" s="25"/>
    </row>
    <row r="565" spans="11:11">
      <c r="K565" s="25"/>
    </row>
    <row r="566" spans="11:11">
      <c r="K566" s="25"/>
    </row>
    <row r="567" spans="11:11">
      <c r="K567" s="25"/>
    </row>
    <row r="568" spans="11:11">
      <c r="K568" s="25"/>
    </row>
    <row r="569" spans="11:11">
      <c r="K569" s="25"/>
    </row>
    <row r="570" spans="11:11">
      <c r="K570" s="25"/>
    </row>
    <row r="571" spans="11:11">
      <c r="K571" s="25"/>
    </row>
    <row r="572" spans="11:11">
      <c r="K572" s="25"/>
    </row>
    <row r="573" spans="11:11">
      <c r="K573" s="25"/>
    </row>
    <row r="574" spans="11:11">
      <c r="K574" s="25"/>
    </row>
    <row r="575" spans="11:11">
      <c r="K575" s="25"/>
    </row>
    <row r="576" spans="11:11">
      <c r="K576" s="25"/>
    </row>
    <row r="577" spans="11:11">
      <c r="K577" s="25"/>
    </row>
    <row r="578" spans="11:11">
      <c r="K578" s="25"/>
    </row>
    <row r="579" spans="11:11">
      <c r="K579" s="25"/>
    </row>
    <row r="580" spans="11:11">
      <c r="K580" s="25"/>
    </row>
    <row r="581" spans="11:11">
      <c r="K581" s="25"/>
    </row>
    <row r="582" spans="11:11">
      <c r="K582" s="25"/>
    </row>
    <row r="583" spans="11:11">
      <c r="K583" s="25"/>
    </row>
    <row r="584" spans="11:11">
      <c r="K584" s="25"/>
    </row>
    <row r="585" spans="11:11">
      <c r="K585" s="25"/>
    </row>
    <row r="586" spans="11:11">
      <c r="K586" s="25"/>
    </row>
    <row r="587" spans="11:11">
      <c r="K587" s="25"/>
    </row>
    <row r="588" spans="11:11">
      <c r="K588" s="25"/>
    </row>
    <row r="589" spans="11:11">
      <c r="K589" s="25"/>
    </row>
    <row r="590" spans="11:11">
      <c r="K590" s="25"/>
    </row>
    <row r="591" spans="11:11">
      <c r="K591" s="25"/>
    </row>
    <row r="592" spans="11:11">
      <c r="K592" s="25"/>
    </row>
    <row r="593" spans="11:11">
      <c r="K593" s="25"/>
    </row>
    <row r="594" spans="11:11">
      <c r="K594" s="25"/>
    </row>
    <row r="595" spans="11:11">
      <c r="K595" s="25"/>
    </row>
    <row r="596" spans="11:11">
      <c r="K596" s="25"/>
    </row>
    <row r="597" spans="11:11">
      <c r="K597" s="25"/>
    </row>
    <row r="598" spans="11:11">
      <c r="K598" s="25"/>
    </row>
    <row r="599" spans="11:11">
      <c r="K599" s="25"/>
    </row>
    <row r="600" spans="11:11">
      <c r="K600" s="25"/>
    </row>
    <row r="601" spans="11:11">
      <c r="K601" s="25"/>
    </row>
    <row r="602" spans="11:11">
      <c r="K602" s="25"/>
    </row>
    <row r="603" spans="11:11">
      <c r="K603" s="25"/>
    </row>
    <row r="604" spans="11:11">
      <c r="K604" s="25"/>
    </row>
    <row r="605" spans="11:11">
      <c r="K605" s="25"/>
    </row>
    <row r="606" spans="11:11">
      <c r="K606" s="25"/>
    </row>
    <row r="607" spans="11:11">
      <c r="K607" s="25"/>
    </row>
    <row r="608" spans="11:11">
      <c r="K608" s="25"/>
    </row>
    <row r="609" spans="11:11">
      <c r="K609" s="25"/>
    </row>
    <row r="610" spans="11:11">
      <c r="K610" s="25"/>
    </row>
    <row r="611" spans="11:11">
      <c r="K611" s="25"/>
    </row>
    <row r="612" spans="11:11">
      <c r="K612" s="25"/>
    </row>
    <row r="613" spans="11:11">
      <c r="K613" s="25"/>
    </row>
    <row r="614" spans="11:11">
      <c r="K614" s="25"/>
    </row>
    <row r="615" spans="11:11">
      <c r="K615" s="25"/>
    </row>
    <row r="616" spans="11:11">
      <c r="K616" s="25"/>
    </row>
    <row r="617" spans="11:11">
      <c r="K617" s="25"/>
    </row>
    <row r="618" spans="11:11">
      <c r="K618" s="25"/>
    </row>
    <row r="619" spans="11:11">
      <c r="K619" s="25"/>
    </row>
    <row r="620" spans="11:11">
      <c r="K620" s="25"/>
    </row>
    <row r="621" spans="11:11">
      <c r="K621" s="25"/>
    </row>
    <row r="622" spans="11:11">
      <c r="K622" s="25"/>
    </row>
    <row r="623" spans="11:11">
      <c r="K623" s="25"/>
    </row>
    <row r="624" spans="11:11">
      <c r="K624" s="25"/>
    </row>
    <row r="625" spans="11:11">
      <c r="K625" s="25"/>
    </row>
    <row r="626" spans="11:11">
      <c r="K626" s="25"/>
    </row>
    <row r="627" spans="11:11">
      <c r="K627" s="25"/>
    </row>
    <row r="628" spans="11:11">
      <c r="K628" s="25"/>
    </row>
    <row r="629" spans="11:11">
      <c r="K629" s="25"/>
    </row>
    <row r="630" spans="11:11">
      <c r="K630" s="25"/>
    </row>
    <row r="631" spans="11:11">
      <c r="K631" s="25"/>
    </row>
    <row r="632" spans="11:11">
      <c r="K632" s="25"/>
    </row>
    <row r="633" spans="11:11">
      <c r="K633" s="25"/>
    </row>
    <row r="634" spans="11:11">
      <c r="K634" s="25"/>
    </row>
    <row r="635" spans="11:11">
      <c r="K635" s="25"/>
    </row>
    <row r="636" spans="11:11">
      <c r="K636" s="25"/>
    </row>
    <row r="637" spans="11:11">
      <c r="K637" s="25"/>
    </row>
    <row r="638" spans="11:11">
      <c r="K638" s="25"/>
    </row>
    <row r="639" spans="11:11">
      <c r="K639" s="25"/>
    </row>
    <row r="640" spans="11:11">
      <c r="K640" s="25"/>
    </row>
    <row r="641" spans="11:11">
      <c r="K641" s="25"/>
    </row>
    <row r="642" spans="11:11">
      <c r="K642" s="25"/>
    </row>
    <row r="643" spans="11:11">
      <c r="K643" s="25"/>
    </row>
    <row r="644" spans="11:11">
      <c r="K644" s="25"/>
    </row>
    <row r="645" spans="11:11">
      <c r="K645" s="25"/>
    </row>
    <row r="646" spans="11:11">
      <c r="K646" s="25"/>
    </row>
    <row r="647" spans="11:11">
      <c r="K647" s="25"/>
    </row>
    <row r="648" spans="11:11">
      <c r="K648" s="25"/>
    </row>
    <row r="649" spans="11:11">
      <c r="K649" s="25"/>
    </row>
    <row r="650" spans="11:11">
      <c r="K650" s="25"/>
    </row>
    <row r="651" spans="11:11">
      <c r="K651" s="25"/>
    </row>
    <row r="652" spans="11:11">
      <c r="K652" s="25"/>
    </row>
    <row r="653" spans="11:11">
      <c r="K653" s="25"/>
    </row>
    <row r="654" spans="11:11">
      <c r="K654" s="25"/>
    </row>
    <row r="655" spans="11:11">
      <c r="K655" s="25"/>
    </row>
    <row r="656" spans="11:11">
      <c r="K656" s="25"/>
    </row>
    <row r="657" spans="11:11">
      <c r="K657" s="25"/>
    </row>
    <row r="658" spans="11:11">
      <c r="K658" s="25"/>
    </row>
    <row r="659" spans="11:11">
      <c r="K659" s="25"/>
    </row>
    <row r="660" spans="11:11">
      <c r="K660" s="25"/>
    </row>
    <row r="661" spans="11:11">
      <c r="K661" s="25"/>
    </row>
    <row r="662" spans="11:11">
      <c r="K662" s="25"/>
    </row>
    <row r="663" spans="11:11">
      <c r="K663" s="25"/>
    </row>
    <row r="664" spans="11:11">
      <c r="K664" s="25"/>
    </row>
    <row r="665" spans="11:11">
      <c r="K665" s="25"/>
    </row>
    <row r="666" spans="11:11">
      <c r="K666" s="25"/>
    </row>
    <row r="667" spans="11:11">
      <c r="K667" s="25"/>
    </row>
    <row r="668" spans="11:11">
      <c r="K668" s="25"/>
    </row>
    <row r="669" spans="11:11">
      <c r="K669" s="25"/>
    </row>
    <row r="670" spans="11:11">
      <c r="K670" s="25"/>
    </row>
    <row r="671" spans="11:11">
      <c r="K671" s="25"/>
    </row>
    <row r="672" spans="11:11">
      <c r="K672" s="25"/>
    </row>
    <row r="673" spans="11:11">
      <c r="K673" s="25"/>
    </row>
    <row r="674" spans="11:11">
      <c r="K674" s="25"/>
    </row>
    <row r="675" spans="11:11">
      <c r="K675" s="25"/>
    </row>
    <row r="676" spans="11:11">
      <c r="K676" s="25"/>
    </row>
    <row r="677" spans="11:11">
      <c r="K677" s="25"/>
    </row>
    <row r="678" spans="11:11">
      <c r="K678" s="25"/>
    </row>
    <row r="679" spans="11:11">
      <c r="K679" s="25"/>
    </row>
    <row r="680" spans="11:11">
      <c r="K680" s="25"/>
    </row>
    <row r="681" spans="11:11">
      <c r="K681" s="25"/>
    </row>
    <row r="682" spans="11:11">
      <c r="K682" s="25"/>
    </row>
    <row r="683" spans="11:11">
      <c r="K683" s="25"/>
    </row>
    <row r="684" spans="11:11">
      <c r="K684" s="25"/>
    </row>
    <row r="685" spans="11:11">
      <c r="K685" s="25"/>
    </row>
    <row r="686" spans="11:11">
      <c r="K686" s="25"/>
    </row>
    <row r="687" spans="11:11">
      <c r="K687" s="25"/>
    </row>
    <row r="688" spans="11:11">
      <c r="K688" s="25"/>
    </row>
    <row r="689" spans="11:11">
      <c r="K689" s="25"/>
    </row>
    <row r="690" spans="11:11">
      <c r="K690" s="25"/>
    </row>
    <row r="691" spans="11:11">
      <c r="K691" s="25"/>
    </row>
    <row r="692" spans="11:11">
      <c r="K692" s="25"/>
    </row>
    <row r="693" spans="11:11">
      <c r="K693" s="25"/>
    </row>
    <row r="694" spans="11:11">
      <c r="K694" s="25"/>
    </row>
    <row r="695" spans="11:11">
      <c r="K695" s="25"/>
    </row>
    <row r="696" spans="11:11">
      <c r="K696" s="25"/>
    </row>
    <row r="697" spans="11:11">
      <c r="K697" s="25"/>
    </row>
    <row r="698" spans="11:11">
      <c r="K698" s="25"/>
    </row>
    <row r="699" spans="11:11">
      <c r="K699" s="25"/>
    </row>
    <row r="700" spans="11:11">
      <c r="K700" s="25"/>
    </row>
    <row r="701" spans="11:11">
      <c r="K701" s="25"/>
    </row>
    <row r="702" spans="11:11">
      <c r="K702" s="25"/>
    </row>
    <row r="703" spans="11:11">
      <c r="K703" s="25"/>
    </row>
    <row r="704" spans="11:11">
      <c r="K704" s="25"/>
    </row>
    <row r="705" spans="11:11">
      <c r="K705" s="25"/>
    </row>
    <row r="706" spans="11:11">
      <c r="K706" s="25"/>
    </row>
    <row r="707" spans="11:11">
      <c r="K707" s="25"/>
    </row>
    <row r="708" spans="11:11">
      <c r="K708" s="25"/>
    </row>
    <row r="709" spans="11:11">
      <c r="K709" s="25"/>
    </row>
    <row r="710" spans="11:11">
      <c r="K710" s="25"/>
    </row>
    <row r="711" spans="11:11">
      <c r="K711" s="25"/>
    </row>
    <row r="712" spans="11:11">
      <c r="K712" s="25"/>
    </row>
    <row r="713" spans="11:11">
      <c r="K713" s="25"/>
    </row>
    <row r="714" spans="11:11">
      <c r="K714" s="25"/>
    </row>
    <row r="715" spans="11:11">
      <c r="K715" s="25"/>
    </row>
    <row r="716" spans="11:11">
      <c r="K716" s="25"/>
    </row>
    <row r="717" spans="11:11">
      <c r="K717" s="25"/>
    </row>
    <row r="718" spans="11:11">
      <c r="K718" s="25"/>
    </row>
    <row r="719" spans="11:11">
      <c r="K719" s="25"/>
    </row>
    <row r="720" spans="11:11">
      <c r="K720" s="25"/>
    </row>
    <row r="721" spans="11:11">
      <c r="K721" s="25"/>
    </row>
    <row r="722" spans="11:11">
      <c r="K722" s="25"/>
    </row>
    <row r="723" spans="11:11">
      <c r="K723" s="25"/>
    </row>
    <row r="724" spans="11:11">
      <c r="K724" s="25"/>
    </row>
    <row r="725" spans="11:11">
      <c r="K725" s="25"/>
    </row>
    <row r="726" spans="11:11">
      <c r="K726" s="25"/>
    </row>
    <row r="727" spans="11:11">
      <c r="K727" s="25"/>
    </row>
    <row r="728" spans="11:11">
      <c r="K728" s="25"/>
    </row>
    <row r="729" spans="11:11">
      <c r="K729" s="25"/>
    </row>
    <row r="730" spans="11:11">
      <c r="K730" s="25"/>
    </row>
    <row r="731" spans="11:11">
      <c r="K731" s="25"/>
    </row>
    <row r="732" spans="11:11">
      <c r="K732" s="25"/>
    </row>
    <row r="733" spans="11:11">
      <c r="K733" s="25"/>
    </row>
    <row r="734" spans="11:11">
      <c r="K734" s="25"/>
    </row>
    <row r="735" spans="11:11">
      <c r="K735" s="25"/>
    </row>
    <row r="736" spans="11:11">
      <c r="K736" s="25"/>
    </row>
    <row r="737" spans="11:11">
      <c r="K737" s="25"/>
    </row>
    <row r="738" spans="11:11">
      <c r="K738" s="25"/>
    </row>
    <row r="739" spans="11:11">
      <c r="K739" s="25"/>
    </row>
    <row r="740" spans="11:11">
      <c r="K740" s="25"/>
    </row>
    <row r="741" spans="11:11">
      <c r="K741" s="25"/>
    </row>
    <row r="742" spans="11:11">
      <c r="K742" s="25"/>
    </row>
    <row r="743" spans="11:11">
      <c r="K743" s="25"/>
    </row>
    <row r="744" spans="11:11">
      <c r="K744" s="25"/>
    </row>
    <row r="745" spans="11:11">
      <c r="K745" s="25"/>
    </row>
    <row r="746" spans="11:11">
      <c r="K746" s="25"/>
    </row>
    <row r="747" spans="11:11">
      <c r="K747" s="25"/>
    </row>
    <row r="748" spans="11:11">
      <c r="K748" s="25"/>
    </row>
    <row r="749" spans="11:11">
      <c r="K749" s="25"/>
    </row>
    <row r="750" spans="11:11">
      <c r="K750" s="25"/>
    </row>
    <row r="751" spans="11:11">
      <c r="K751" s="25"/>
    </row>
    <row r="752" spans="11:11">
      <c r="K752" s="25"/>
    </row>
    <row r="753" spans="11:11">
      <c r="K753" s="25"/>
    </row>
    <row r="754" spans="11:11">
      <c r="K754" s="25"/>
    </row>
    <row r="755" spans="11:11">
      <c r="K755" s="25"/>
    </row>
    <row r="756" spans="11:11">
      <c r="K756" s="25"/>
    </row>
    <row r="757" spans="11:11">
      <c r="K757" s="25"/>
    </row>
    <row r="758" spans="11:11">
      <c r="K758" s="25"/>
    </row>
    <row r="759" spans="11:11">
      <c r="K759" s="25"/>
    </row>
    <row r="760" spans="11:11">
      <c r="K760" s="25"/>
    </row>
    <row r="761" spans="11:11">
      <c r="K761" s="25"/>
    </row>
    <row r="762" spans="11:11">
      <c r="K762" s="25"/>
    </row>
    <row r="763" spans="11:11">
      <c r="K763" s="25"/>
    </row>
    <row r="764" spans="11:11">
      <c r="K764" s="25"/>
    </row>
    <row r="765" spans="11:11">
      <c r="K765" s="25"/>
    </row>
    <row r="766" spans="11:11">
      <c r="K766" s="25"/>
    </row>
    <row r="767" spans="11:11">
      <c r="K767" s="25"/>
    </row>
    <row r="768" spans="11:11">
      <c r="K768" s="25"/>
    </row>
    <row r="769" spans="11:11">
      <c r="K769" s="25"/>
    </row>
    <row r="770" spans="11:11">
      <c r="K770" s="25"/>
    </row>
    <row r="771" spans="11:11">
      <c r="K771" s="25"/>
    </row>
    <row r="772" spans="11:11">
      <c r="K772" s="25"/>
    </row>
    <row r="773" spans="11:11">
      <c r="K773" s="25"/>
    </row>
    <row r="774" spans="11:11">
      <c r="K774" s="25"/>
    </row>
    <row r="775" spans="11:11">
      <c r="K775" s="25"/>
    </row>
    <row r="776" spans="11:11">
      <c r="K776" s="25"/>
    </row>
    <row r="777" spans="11:11">
      <c r="K777" s="25"/>
    </row>
    <row r="778" spans="11:11">
      <c r="K778" s="25"/>
    </row>
    <row r="779" spans="11:11">
      <c r="K779" s="25"/>
    </row>
    <row r="780" spans="11:11">
      <c r="K780" s="25"/>
    </row>
    <row r="781" spans="11:11">
      <c r="K781" s="25"/>
    </row>
    <row r="782" spans="11:11">
      <c r="K782" s="25"/>
    </row>
    <row r="783" spans="11:11">
      <c r="K783" s="25"/>
    </row>
    <row r="784" spans="11:11">
      <c r="K784" s="25"/>
    </row>
    <row r="785" spans="11:11">
      <c r="K785" s="25"/>
    </row>
    <row r="786" spans="11:11">
      <c r="K786" s="25"/>
    </row>
    <row r="787" spans="11:11">
      <c r="K787" s="25"/>
    </row>
    <row r="788" spans="11:11">
      <c r="K788" s="25"/>
    </row>
    <row r="789" spans="11:11">
      <c r="K789" s="25"/>
    </row>
    <row r="790" spans="11:11">
      <c r="K790" s="25"/>
    </row>
    <row r="791" spans="11:11">
      <c r="K791" s="25"/>
    </row>
    <row r="792" spans="11:11">
      <c r="K792" s="25"/>
    </row>
    <row r="793" spans="11:11">
      <c r="K793" s="25"/>
    </row>
    <row r="794" spans="11:11">
      <c r="K794" s="25"/>
    </row>
    <row r="795" spans="11:11">
      <c r="K795" s="25"/>
    </row>
    <row r="796" spans="11:11">
      <c r="K796" s="25"/>
    </row>
    <row r="797" spans="11:11">
      <c r="K797" s="25"/>
    </row>
    <row r="798" spans="11:11">
      <c r="K798" s="25"/>
    </row>
    <row r="799" spans="11:11">
      <c r="K799" s="25"/>
    </row>
    <row r="800" spans="11:11">
      <c r="K800" s="25"/>
    </row>
    <row r="801" spans="11:11">
      <c r="K801" s="25"/>
    </row>
    <row r="802" spans="11:11">
      <c r="K802" s="25"/>
    </row>
    <row r="803" spans="11:11">
      <c r="K803" s="25"/>
    </row>
    <row r="804" spans="11:11">
      <c r="K804" s="25"/>
    </row>
    <row r="805" spans="11:11">
      <c r="K805" s="25"/>
    </row>
    <row r="806" spans="11:11">
      <c r="K806" s="25"/>
    </row>
    <row r="807" spans="11:11">
      <c r="K807" s="25"/>
    </row>
    <row r="808" spans="11:11">
      <c r="K808" s="25"/>
    </row>
    <row r="809" spans="11:11">
      <c r="K809" s="25"/>
    </row>
    <row r="810" spans="11:11">
      <c r="K810" s="25"/>
    </row>
    <row r="811" spans="11:11">
      <c r="K811" s="25"/>
    </row>
    <row r="812" spans="11:11">
      <c r="K812" s="25"/>
    </row>
    <row r="813" spans="11:11">
      <c r="K813" s="25"/>
    </row>
    <row r="814" spans="11:11">
      <c r="K814" s="25"/>
    </row>
    <row r="815" spans="11:11">
      <c r="K815" s="25"/>
    </row>
    <row r="816" spans="11:11">
      <c r="K816" s="25"/>
    </row>
    <row r="817" spans="11:11">
      <c r="K817" s="25"/>
    </row>
    <row r="818" spans="11:11">
      <c r="K818" s="25"/>
    </row>
    <row r="819" spans="11:11">
      <c r="K819" s="25"/>
    </row>
    <row r="820" spans="11:11">
      <c r="K820" s="25"/>
    </row>
    <row r="821" spans="11:11">
      <c r="K821" s="25"/>
    </row>
    <row r="822" spans="11:11">
      <c r="K822" s="25"/>
    </row>
    <row r="823" spans="11:11">
      <c r="K823" s="25"/>
    </row>
    <row r="824" spans="11:11">
      <c r="K824" s="25"/>
    </row>
    <row r="825" spans="11:11">
      <c r="K825" s="25"/>
    </row>
    <row r="826" spans="11:11">
      <c r="K826" s="25"/>
    </row>
    <row r="827" spans="11:11">
      <c r="K827" s="25"/>
    </row>
    <row r="828" spans="11:11">
      <c r="K828" s="25"/>
    </row>
    <row r="829" spans="11:11">
      <c r="K829" s="25"/>
    </row>
    <row r="830" spans="11:11">
      <c r="K830" s="25"/>
    </row>
    <row r="831" spans="11:11">
      <c r="K831" s="25"/>
    </row>
    <row r="832" spans="11:11">
      <c r="K832" s="25"/>
    </row>
    <row r="833" spans="11:11">
      <c r="K833" s="25"/>
    </row>
    <row r="834" spans="11:11">
      <c r="K834" s="25"/>
    </row>
    <row r="835" spans="11:11">
      <c r="K835" s="25"/>
    </row>
    <row r="836" spans="11:11">
      <c r="K836" s="25"/>
    </row>
    <row r="837" spans="11:11">
      <c r="K837" s="25"/>
    </row>
    <row r="838" spans="11:11">
      <c r="K838" s="25"/>
    </row>
    <row r="839" spans="11:11">
      <c r="K839" s="25"/>
    </row>
    <row r="840" spans="11:11">
      <c r="K840" s="25"/>
    </row>
    <row r="841" spans="11:11">
      <c r="K841" s="25"/>
    </row>
    <row r="842" spans="11:11">
      <c r="K842" s="25"/>
    </row>
    <row r="843" spans="11:11">
      <c r="K843" s="25"/>
    </row>
    <row r="844" spans="11:11">
      <c r="K844" s="25"/>
    </row>
    <row r="845" spans="11:11">
      <c r="K845" s="25"/>
    </row>
    <row r="846" spans="11:11">
      <c r="K846" s="25"/>
    </row>
    <row r="847" spans="11:11">
      <c r="K847" s="25"/>
    </row>
    <row r="848" spans="11:11">
      <c r="K848" s="25"/>
    </row>
    <row r="849" spans="11:11">
      <c r="K849" s="25"/>
    </row>
    <row r="850" spans="11:11">
      <c r="K850" s="25"/>
    </row>
    <row r="851" spans="11:11">
      <c r="K851" s="25"/>
    </row>
    <row r="852" spans="11:11">
      <c r="K852" s="25"/>
    </row>
    <row r="853" spans="11:11">
      <c r="K853" s="25"/>
    </row>
    <row r="854" spans="11:11">
      <c r="K854" s="25"/>
    </row>
    <row r="855" spans="11:11">
      <c r="K855" s="25"/>
    </row>
    <row r="856" spans="11:11">
      <c r="K856" s="25"/>
    </row>
    <row r="857" spans="11:11">
      <c r="K857" s="25"/>
    </row>
    <row r="858" spans="11:11">
      <c r="K858" s="25"/>
    </row>
    <row r="859" spans="11:11">
      <c r="K859" s="25"/>
    </row>
    <row r="860" spans="11:11">
      <c r="K860" s="25"/>
    </row>
    <row r="861" spans="11:11">
      <c r="K861" s="25"/>
    </row>
    <row r="862" spans="11:11">
      <c r="K862" s="25"/>
    </row>
    <row r="863" spans="11:11">
      <c r="K863" s="25"/>
    </row>
    <row r="864" spans="11:11">
      <c r="K864" s="25"/>
    </row>
    <row r="865" spans="11:11">
      <c r="K865" s="25"/>
    </row>
    <row r="866" spans="11:11">
      <c r="K866" s="25"/>
    </row>
    <row r="867" spans="11:11">
      <c r="K867" s="25"/>
    </row>
    <row r="868" spans="11:11">
      <c r="K868" s="25"/>
    </row>
    <row r="869" spans="11:11">
      <c r="K869" s="25"/>
    </row>
    <row r="870" spans="11:11">
      <c r="K870" s="25"/>
    </row>
    <row r="871" spans="11:11">
      <c r="K871" s="25"/>
    </row>
    <row r="872" spans="11:11">
      <c r="K872" s="25"/>
    </row>
    <row r="873" spans="11:11">
      <c r="K873" s="25"/>
    </row>
    <row r="874" spans="11:11">
      <c r="K874" s="25"/>
    </row>
    <row r="875" spans="11:11">
      <c r="K875" s="25"/>
    </row>
    <row r="876" spans="11:11">
      <c r="K876" s="25"/>
    </row>
    <row r="877" spans="11:11">
      <c r="K877" s="25"/>
    </row>
    <row r="878" spans="11:11">
      <c r="K878" s="25"/>
    </row>
    <row r="879" spans="11:11">
      <c r="K879" s="25"/>
    </row>
    <row r="880" spans="11:11">
      <c r="K880" s="25"/>
    </row>
    <row r="881" spans="11:11">
      <c r="K881" s="25"/>
    </row>
    <row r="882" spans="11:11">
      <c r="K882" s="25"/>
    </row>
    <row r="883" spans="11:11">
      <c r="K883" s="25"/>
    </row>
    <row r="884" spans="11:11">
      <c r="K884" s="25"/>
    </row>
    <row r="885" spans="11:11">
      <c r="K885" s="25"/>
    </row>
    <row r="886" spans="11:11">
      <c r="K886" s="25"/>
    </row>
    <row r="887" spans="11:11">
      <c r="K887" s="25"/>
    </row>
    <row r="888" spans="11:11">
      <c r="K888" s="25"/>
    </row>
    <row r="889" spans="11:11">
      <c r="K889" s="25"/>
    </row>
    <row r="890" spans="11:11">
      <c r="K890" s="25"/>
    </row>
    <row r="891" spans="11:11">
      <c r="K891" s="25"/>
    </row>
    <row r="892" spans="11:11">
      <c r="K892" s="25"/>
    </row>
    <row r="893" spans="11:11">
      <c r="K893" s="25"/>
    </row>
    <row r="894" spans="11:11">
      <c r="K894" s="25"/>
    </row>
    <row r="895" spans="11:11">
      <c r="K895" s="25"/>
    </row>
    <row r="896" spans="11:11">
      <c r="K896" s="25"/>
    </row>
    <row r="897" spans="11:11">
      <c r="K897" s="25"/>
    </row>
    <row r="898" spans="11:11">
      <c r="K898" s="25"/>
    </row>
    <row r="899" spans="11:11">
      <c r="K899" s="25"/>
    </row>
    <row r="900" spans="11:11">
      <c r="K900" s="25"/>
    </row>
    <row r="901" spans="11:11">
      <c r="K901" s="25"/>
    </row>
    <row r="902" spans="11:11">
      <c r="K902" s="25"/>
    </row>
    <row r="903" spans="11:11">
      <c r="K903" s="25"/>
    </row>
    <row r="904" spans="11:11">
      <c r="K904" s="25"/>
    </row>
    <row r="905" spans="11:11">
      <c r="K905" s="25"/>
    </row>
    <row r="906" spans="11:11">
      <c r="K906" s="25"/>
    </row>
    <row r="907" spans="11:11">
      <c r="K907" s="25"/>
    </row>
    <row r="908" spans="11:11">
      <c r="K908" s="25"/>
    </row>
    <row r="909" spans="11:11">
      <c r="K909" s="25"/>
    </row>
    <row r="910" spans="11:11">
      <c r="K910" s="25"/>
    </row>
    <row r="911" spans="11:11">
      <c r="K911" s="25"/>
    </row>
    <row r="912" spans="11:11">
      <c r="K912" s="25"/>
    </row>
    <row r="913" spans="11:11">
      <c r="K913" s="25"/>
    </row>
    <row r="914" spans="11:11">
      <c r="K914" s="25"/>
    </row>
    <row r="915" spans="11:11">
      <c r="K915" s="25"/>
    </row>
    <row r="916" spans="11:11">
      <c r="K916" s="25"/>
    </row>
    <row r="917" spans="11:11">
      <c r="K917" s="25"/>
    </row>
    <row r="918" spans="11:11">
      <c r="K918" s="25"/>
    </row>
    <row r="919" spans="11:11">
      <c r="K919" s="25"/>
    </row>
    <row r="920" spans="11:11">
      <c r="K920" s="25"/>
    </row>
    <row r="921" spans="11:11">
      <c r="K921" s="25"/>
    </row>
    <row r="922" spans="11:11">
      <c r="K922" s="25"/>
    </row>
    <row r="923" spans="11:11">
      <c r="K923" s="25"/>
    </row>
    <row r="924" spans="11:11">
      <c r="K924" s="25"/>
    </row>
    <row r="925" spans="11:11">
      <c r="K925" s="25"/>
    </row>
    <row r="926" spans="11:11">
      <c r="K926" s="25"/>
    </row>
    <row r="927" spans="11:11">
      <c r="K927" s="25"/>
    </row>
    <row r="928" spans="11:11">
      <c r="K928" s="25"/>
    </row>
    <row r="929" spans="11:11">
      <c r="K929" s="25"/>
    </row>
    <row r="930" spans="11:11">
      <c r="K930" s="25"/>
    </row>
    <row r="931" spans="11:11">
      <c r="K931" s="25"/>
    </row>
    <row r="932" spans="11:11">
      <c r="K932" s="25"/>
    </row>
    <row r="933" spans="11:11">
      <c r="K933" s="25"/>
    </row>
    <row r="934" spans="11:11">
      <c r="K934" s="25"/>
    </row>
    <row r="935" spans="11:11">
      <c r="K935" s="25"/>
    </row>
    <row r="936" spans="11:11">
      <c r="K936" s="25"/>
    </row>
    <row r="937" spans="11:11">
      <c r="K937" s="25"/>
    </row>
    <row r="938" spans="11:11">
      <c r="K938" s="25"/>
    </row>
    <row r="939" spans="11:11">
      <c r="K939" s="25"/>
    </row>
    <row r="940" spans="11:11">
      <c r="K940" s="25"/>
    </row>
    <row r="941" spans="11:11">
      <c r="K941" s="25"/>
    </row>
    <row r="942" spans="11:11">
      <c r="K942" s="25"/>
    </row>
    <row r="943" spans="11:11">
      <c r="K943" s="25"/>
    </row>
    <row r="944" spans="11:11">
      <c r="K944" s="25"/>
    </row>
    <row r="945" spans="11:11">
      <c r="K945" s="25"/>
    </row>
    <row r="946" spans="11:11">
      <c r="K946" s="25"/>
    </row>
    <row r="947" spans="11:11">
      <c r="K947" s="25"/>
    </row>
    <row r="948" spans="11:11">
      <c r="K948" s="25"/>
    </row>
    <row r="949" spans="11:11">
      <c r="K949" s="25"/>
    </row>
    <row r="950" spans="11:11">
      <c r="K950" s="25"/>
    </row>
    <row r="951" spans="11:11">
      <c r="K951" s="25"/>
    </row>
    <row r="952" spans="11:11">
      <c r="K952" s="25"/>
    </row>
    <row r="953" spans="11:11">
      <c r="K953" s="25"/>
    </row>
    <row r="954" spans="11:11">
      <c r="K954" s="25"/>
    </row>
    <row r="955" spans="11:11">
      <c r="K955" s="25"/>
    </row>
    <row r="956" spans="11:11">
      <c r="K956" s="25"/>
    </row>
    <row r="957" spans="11:11">
      <c r="K957" s="25"/>
    </row>
    <row r="958" spans="11:11">
      <c r="K958" s="25"/>
    </row>
    <row r="959" spans="11:11">
      <c r="K959" s="25"/>
    </row>
    <row r="960" spans="11:11">
      <c r="K960" s="25"/>
    </row>
    <row r="961" spans="11:11">
      <c r="K961" s="25"/>
    </row>
    <row r="962" spans="11:11">
      <c r="K962" s="25"/>
    </row>
    <row r="963" spans="11:11">
      <c r="K963" s="25"/>
    </row>
    <row r="964" spans="11:11">
      <c r="K964" s="25"/>
    </row>
    <row r="965" spans="11:11">
      <c r="K965" s="25"/>
    </row>
    <row r="966" spans="11:11">
      <c r="K966" s="25"/>
    </row>
    <row r="967" spans="11:11">
      <c r="K967" s="25"/>
    </row>
    <row r="968" spans="11:11">
      <c r="K968" s="25"/>
    </row>
    <row r="969" spans="11:11">
      <c r="K969" s="25"/>
    </row>
    <row r="970" spans="11:11">
      <c r="K970" s="25"/>
    </row>
    <row r="971" spans="11:11">
      <c r="K971" s="25"/>
    </row>
    <row r="972" spans="11:11">
      <c r="K972" s="25"/>
    </row>
    <row r="973" spans="11:11">
      <c r="K973" s="25"/>
    </row>
    <row r="974" spans="11:11">
      <c r="K974" s="25"/>
    </row>
    <row r="975" spans="11:11">
      <c r="K975" s="25"/>
    </row>
    <row r="976" spans="11:11">
      <c r="K976" s="25"/>
    </row>
    <row r="977" spans="11:11">
      <c r="K977" s="25"/>
    </row>
    <row r="978" spans="11:11">
      <c r="K978" s="25"/>
    </row>
    <row r="979" spans="11:11">
      <c r="K979" s="25"/>
    </row>
    <row r="980" spans="11:11">
      <c r="K980" s="25"/>
    </row>
    <row r="981" spans="11:11">
      <c r="K981" s="25"/>
    </row>
    <row r="982" spans="11:11">
      <c r="K982" s="25"/>
    </row>
    <row r="983" spans="11:11">
      <c r="K983" s="25"/>
    </row>
    <row r="984" spans="11:11">
      <c r="K984" s="25"/>
    </row>
    <row r="985" spans="11:11">
      <c r="K985" s="25"/>
    </row>
    <row r="986" spans="11:11">
      <c r="K986" s="25"/>
    </row>
    <row r="987" spans="11:11">
      <c r="K987" s="25"/>
    </row>
    <row r="988" spans="11:11">
      <c r="K988" s="25"/>
    </row>
    <row r="989" spans="11:11">
      <c r="K989" s="25"/>
    </row>
    <row r="990" spans="11:11">
      <c r="K990" s="25"/>
    </row>
    <row r="991" spans="11:11">
      <c r="K991" s="25"/>
    </row>
    <row r="992" spans="11:11">
      <c r="K992" s="25"/>
    </row>
    <row r="993" spans="11:11">
      <c r="K993" s="25"/>
    </row>
    <row r="994" spans="11:11">
      <c r="K994" s="25"/>
    </row>
    <row r="995" spans="11:11">
      <c r="K995" s="25"/>
    </row>
    <row r="996" spans="11:11">
      <c r="K996" s="25"/>
    </row>
    <row r="997" spans="11:11">
      <c r="K997" s="25"/>
    </row>
    <row r="998" spans="11:11">
      <c r="K998" s="25"/>
    </row>
    <row r="999" spans="11:11">
      <c r="K999" s="25"/>
    </row>
    <row r="1000" spans="11:11">
      <c r="K1000" s="25"/>
    </row>
    <row r="1001" spans="11:11">
      <c r="K1001" s="25"/>
    </row>
    <row r="1002" spans="11:11">
      <c r="K1002" s="25"/>
    </row>
    <row r="1003" spans="11:11">
      <c r="K1003" s="25"/>
    </row>
    <row r="1004" spans="11:11">
      <c r="K1004" s="25"/>
    </row>
    <row r="1005" spans="11:11">
      <c r="K1005" s="25"/>
    </row>
    <row r="1006" spans="11:11">
      <c r="K1006" s="25"/>
    </row>
    <row r="1007" spans="11:11">
      <c r="K1007" s="25"/>
    </row>
    <row r="1008" spans="11:11">
      <c r="K1008" s="25"/>
    </row>
    <row r="1009" spans="11:11">
      <c r="K1009" s="25"/>
    </row>
    <row r="1010" spans="11:11">
      <c r="K1010" s="25"/>
    </row>
    <row r="1011" spans="11:11">
      <c r="K1011" s="25"/>
    </row>
    <row r="1012" spans="11:11">
      <c r="K1012" s="25"/>
    </row>
    <row r="1013" spans="11:11">
      <c r="K1013" s="25"/>
    </row>
    <row r="1014" spans="11:11">
      <c r="K1014" s="25"/>
    </row>
    <row r="1015" spans="11:11">
      <c r="K1015" s="25"/>
    </row>
    <row r="1016" spans="11:11">
      <c r="K1016" s="25"/>
    </row>
    <row r="1017" spans="11:11">
      <c r="K1017" s="25"/>
    </row>
    <row r="1018" spans="11:11">
      <c r="K1018" s="25"/>
    </row>
    <row r="1019" spans="11:11">
      <c r="K1019" s="25"/>
    </row>
    <row r="1020" spans="11:11">
      <c r="K1020" s="25"/>
    </row>
    <row r="1021" spans="11:11">
      <c r="K1021" s="25"/>
    </row>
    <row r="1022" spans="11:11">
      <c r="K1022" s="25"/>
    </row>
    <row r="1023" spans="11:11">
      <c r="K1023" s="25"/>
    </row>
    <row r="1024" spans="11:11">
      <c r="K1024" s="25"/>
    </row>
    <row r="1025" spans="11:11">
      <c r="K1025" s="25"/>
    </row>
    <row r="1026" spans="11:11">
      <c r="K1026" s="25"/>
    </row>
    <row r="1027" spans="11:11">
      <c r="K1027" s="25"/>
    </row>
    <row r="1028" spans="11:11">
      <c r="K1028" s="25"/>
    </row>
    <row r="1029" spans="11:11">
      <c r="K1029" s="25"/>
    </row>
    <row r="1030" spans="11:11">
      <c r="K1030" s="25"/>
    </row>
    <row r="1031" spans="11:11">
      <c r="K1031" s="25"/>
    </row>
    <row r="1032" spans="11:11">
      <c r="K1032" s="25"/>
    </row>
    <row r="1033" spans="11:11">
      <c r="K1033" s="25"/>
    </row>
    <row r="1034" spans="11:11">
      <c r="K1034" s="25"/>
    </row>
    <row r="1035" spans="11:11">
      <c r="K1035" s="25"/>
    </row>
    <row r="1036" spans="11:11">
      <c r="K1036" s="25"/>
    </row>
    <row r="1037" spans="11:11">
      <c r="K1037" s="25"/>
    </row>
    <row r="1038" spans="11:11">
      <c r="K1038" s="25"/>
    </row>
    <row r="1039" spans="11:11">
      <c r="K1039" s="25"/>
    </row>
    <row r="1040" spans="11:11">
      <c r="K1040" s="25"/>
    </row>
    <row r="1041" spans="11:11">
      <c r="K1041" s="25"/>
    </row>
    <row r="1042" spans="11:11">
      <c r="K1042" s="25"/>
    </row>
    <row r="1043" spans="11:11">
      <c r="K1043" s="25"/>
    </row>
    <row r="1044" spans="11:11">
      <c r="K1044" s="25"/>
    </row>
    <row r="1045" spans="11:11">
      <c r="K1045" s="25"/>
    </row>
    <row r="1046" spans="11:11">
      <c r="K1046" s="25"/>
    </row>
    <row r="1047" spans="11:11">
      <c r="K1047" s="25"/>
    </row>
    <row r="1048" spans="11:11">
      <c r="K1048" s="25"/>
    </row>
    <row r="1049" spans="11:11">
      <c r="K1049" s="25"/>
    </row>
    <row r="1050" spans="11:11">
      <c r="K1050" s="25"/>
    </row>
    <row r="1051" spans="11:11">
      <c r="K1051" s="25"/>
    </row>
    <row r="1052" spans="11:11">
      <c r="K1052" s="25"/>
    </row>
    <row r="1053" spans="11:11">
      <c r="K1053" s="25"/>
    </row>
    <row r="1054" spans="11:11">
      <c r="K1054" s="25"/>
    </row>
    <row r="1055" spans="11:11">
      <c r="K1055" s="25"/>
    </row>
    <row r="1056" spans="11:11">
      <c r="K1056" s="25"/>
    </row>
    <row r="1057" spans="11:11">
      <c r="K1057" s="25"/>
    </row>
    <row r="1058" spans="11:11">
      <c r="K1058" s="25"/>
    </row>
    <row r="1059" spans="11:11">
      <c r="K1059" s="25"/>
    </row>
    <row r="1060" spans="11:11">
      <c r="K1060" s="25"/>
    </row>
    <row r="1061" spans="11:11">
      <c r="K1061" s="25"/>
    </row>
    <row r="1062" spans="11:11">
      <c r="K1062" s="25"/>
    </row>
    <row r="1063" spans="11:11">
      <c r="K1063" s="25"/>
    </row>
    <row r="1064" spans="11:11">
      <c r="K1064" s="25"/>
    </row>
    <row r="1065" spans="11:11">
      <c r="K1065" s="25"/>
    </row>
    <row r="1066" spans="11:11">
      <c r="K1066" s="25"/>
    </row>
    <row r="1067" spans="11:11">
      <c r="K1067" s="25"/>
    </row>
    <row r="1068" spans="11:11">
      <c r="K1068" s="25"/>
    </row>
    <row r="1069" spans="11:11">
      <c r="K1069" s="25"/>
    </row>
    <row r="1070" spans="11:11">
      <c r="K1070" s="25"/>
    </row>
    <row r="1071" spans="11:11">
      <c r="K1071" s="25"/>
    </row>
    <row r="1072" spans="11:11">
      <c r="K1072" s="25"/>
    </row>
    <row r="1073" spans="11:11">
      <c r="K1073" s="25"/>
    </row>
    <row r="1074" spans="11:11">
      <c r="K1074" s="25"/>
    </row>
    <row r="1075" spans="11:11">
      <c r="K1075" s="25"/>
    </row>
    <row r="1076" spans="11:11">
      <c r="K1076" s="25"/>
    </row>
    <row r="1077" spans="11:11">
      <c r="K1077" s="25"/>
    </row>
    <row r="1078" spans="11:11">
      <c r="K1078" s="25"/>
    </row>
    <row r="1079" spans="11:11">
      <c r="K1079" s="25"/>
    </row>
    <row r="1080" spans="11:11">
      <c r="K1080" s="25"/>
    </row>
    <row r="1081" spans="11:11">
      <c r="K1081" s="25"/>
    </row>
    <row r="1082" spans="11:11">
      <c r="K1082" s="25"/>
    </row>
    <row r="1083" spans="11:11">
      <c r="K1083" s="25"/>
    </row>
    <row r="1084" spans="11:11">
      <c r="K1084" s="25"/>
    </row>
    <row r="1085" spans="11:11">
      <c r="K1085" s="25"/>
    </row>
    <row r="1086" spans="11:11">
      <c r="K1086" s="25"/>
    </row>
    <row r="1087" spans="11:11">
      <c r="K1087" s="25"/>
    </row>
    <row r="1088" spans="11:11">
      <c r="K1088" s="25"/>
    </row>
    <row r="1089" spans="11:11">
      <c r="K1089" s="25"/>
    </row>
    <row r="1090" spans="11:11">
      <c r="K1090" s="25"/>
    </row>
    <row r="1091" spans="11:11">
      <c r="K1091" s="25"/>
    </row>
    <row r="1092" spans="11:11">
      <c r="K1092" s="25"/>
    </row>
    <row r="1093" spans="11:11">
      <c r="K1093" s="25"/>
    </row>
    <row r="1094" spans="11:11">
      <c r="K1094" s="25"/>
    </row>
    <row r="1095" spans="11:11">
      <c r="K1095" s="25"/>
    </row>
    <row r="1096" spans="11:11">
      <c r="K1096" s="25"/>
    </row>
    <row r="1097" spans="11:11">
      <c r="K1097" s="25"/>
    </row>
    <row r="1098" spans="11:11">
      <c r="K1098" s="25"/>
    </row>
    <row r="1099" spans="11:11">
      <c r="K1099" s="25"/>
    </row>
    <row r="1100" spans="11:11">
      <c r="K1100" s="25"/>
    </row>
    <row r="1101" spans="11:11">
      <c r="K1101" s="25"/>
    </row>
    <row r="1102" spans="11:11">
      <c r="K1102" s="25"/>
    </row>
    <row r="1103" spans="11:11">
      <c r="K1103" s="25"/>
    </row>
    <row r="1104" spans="11:11">
      <c r="K1104" s="25"/>
    </row>
    <row r="1105" spans="11:11">
      <c r="K1105" s="25"/>
    </row>
    <row r="1106" spans="11:11">
      <c r="K1106" s="25"/>
    </row>
    <row r="1107" spans="11:11">
      <c r="K1107" s="25"/>
    </row>
    <row r="1108" spans="11:11">
      <c r="K1108" s="25"/>
    </row>
    <row r="1109" spans="11:11">
      <c r="K1109" s="25"/>
    </row>
    <row r="1110" spans="11:11">
      <c r="K1110" s="25"/>
    </row>
    <row r="1111" spans="11:11">
      <c r="K1111" s="25"/>
    </row>
    <row r="1112" spans="11:11">
      <c r="K1112" s="25"/>
    </row>
    <row r="1113" spans="11:11">
      <c r="K1113" s="25"/>
    </row>
    <row r="1114" spans="11:11">
      <c r="K1114" s="25"/>
    </row>
    <row r="1115" spans="11:11">
      <c r="K1115" s="25"/>
    </row>
    <row r="1116" spans="11:11">
      <c r="K1116" s="25"/>
    </row>
    <row r="1117" spans="11:11">
      <c r="K1117" s="25"/>
    </row>
    <row r="1118" spans="11:11">
      <c r="K1118" s="25"/>
    </row>
    <row r="1119" spans="11:11">
      <c r="K1119" s="25"/>
    </row>
    <row r="1120" spans="11:11">
      <c r="K1120" s="25"/>
    </row>
    <row r="1121" spans="11:11">
      <c r="K1121" s="25"/>
    </row>
    <row r="1122" spans="11:11">
      <c r="K1122" s="25"/>
    </row>
    <row r="1123" spans="11:11">
      <c r="K1123" s="25"/>
    </row>
    <row r="1124" spans="11:11">
      <c r="K1124" s="25"/>
    </row>
    <row r="1125" spans="11:11">
      <c r="K1125" s="25"/>
    </row>
    <row r="1126" spans="11:11">
      <c r="K1126" s="25"/>
    </row>
    <row r="1127" spans="11:11">
      <c r="K1127" s="25"/>
    </row>
    <row r="1128" spans="11:11">
      <c r="K1128" s="25"/>
    </row>
    <row r="1129" spans="11:11">
      <c r="K1129" s="25"/>
    </row>
    <row r="1130" spans="11:11">
      <c r="K1130" s="25"/>
    </row>
    <row r="1131" spans="11:11">
      <c r="K1131" s="25"/>
    </row>
    <row r="1132" spans="11:11">
      <c r="K1132" s="25"/>
    </row>
    <row r="1133" spans="11:11">
      <c r="K1133" s="25"/>
    </row>
    <row r="1134" spans="11:11">
      <c r="K1134" s="25"/>
    </row>
    <row r="1135" spans="11:11">
      <c r="K1135" s="25"/>
    </row>
    <row r="1136" spans="11:11">
      <c r="K1136" s="25"/>
    </row>
    <row r="1137" spans="11:11">
      <c r="K1137" s="25"/>
    </row>
    <row r="1138" spans="11:11">
      <c r="K1138" s="25"/>
    </row>
    <row r="1139" spans="11:11">
      <c r="K1139" s="25"/>
    </row>
    <row r="1140" spans="11:11">
      <c r="K1140" s="25"/>
    </row>
    <row r="1141" spans="11:11">
      <c r="K1141" s="25"/>
    </row>
    <row r="1142" spans="11:11">
      <c r="K1142" s="25"/>
    </row>
    <row r="1143" spans="11:11">
      <c r="K1143" s="25"/>
    </row>
    <row r="1144" spans="11:11">
      <c r="K1144" s="25"/>
    </row>
    <row r="1145" spans="11:11">
      <c r="K1145" s="25"/>
    </row>
    <row r="1146" spans="11:11">
      <c r="K1146" s="25"/>
    </row>
    <row r="1147" spans="11:11">
      <c r="K1147" s="25"/>
    </row>
    <row r="1148" spans="11:11">
      <c r="K1148" s="25"/>
    </row>
    <row r="1149" spans="11:11">
      <c r="K1149" s="25"/>
    </row>
    <row r="1150" spans="11:11">
      <c r="K1150" s="25"/>
    </row>
    <row r="1151" spans="11:11">
      <c r="K1151" s="25"/>
    </row>
    <row r="1152" spans="11:11">
      <c r="K1152" s="25"/>
    </row>
    <row r="1153" spans="11:11">
      <c r="K1153" s="25"/>
    </row>
    <row r="1154" spans="11:11">
      <c r="K1154" s="25"/>
    </row>
    <row r="1155" spans="11:11">
      <c r="K1155" s="25"/>
    </row>
    <row r="1156" spans="11:11">
      <c r="K1156" s="25"/>
    </row>
    <row r="1157" spans="11:11">
      <c r="K1157" s="25"/>
    </row>
    <row r="1158" spans="11:11">
      <c r="K1158" s="25"/>
    </row>
    <row r="1159" spans="11:11">
      <c r="K1159" s="25"/>
    </row>
    <row r="1160" spans="11:11">
      <c r="K1160" s="25"/>
    </row>
    <row r="1161" spans="11:11">
      <c r="K1161" s="25"/>
    </row>
    <row r="1162" spans="11:11">
      <c r="K1162" s="25"/>
    </row>
    <row r="1163" spans="11:11">
      <c r="K1163" s="25"/>
    </row>
    <row r="1164" spans="11:11">
      <c r="K1164" s="25"/>
    </row>
    <row r="1165" spans="11:11">
      <c r="K1165" s="25"/>
    </row>
    <row r="1166" spans="11:11">
      <c r="K1166" s="25"/>
    </row>
    <row r="1167" spans="11:11">
      <c r="K1167" s="25"/>
    </row>
    <row r="1168" spans="11:11">
      <c r="K1168" s="25"/>
    </row>
    <row r="1169" spans="11:11">
      <c r="K1169" s="25"/>
    </row>
    <row r="1170" spans="11:11">
      <c r="K1170" s="25"/>
    </row>
    <row r="1171" spans="11:11">
      <c r="K1171" s="25"/>
    </row>
    <row r="1172" spans="11:11">
      <c r="K1172" s="25"/>
    </row>
    <row r="1173" spans="11:11">
      <c r="K1173" s="25"/>
    </row>
    <row r="1174" spans="11:11">
      <c r="K1174" s="25"/>
    </row>
    <row r="1175" spans="11:11">
      <c r="K1175" s="25"/>
    </row>
    <row r="1176" spans="11:11">
      <c r="K1176" s="25"/>
    </row>
    <row r="1177" spans="11:11">
      <c r="K1177" s="25"/>
    </row>
    <row r="1178" spans="11:11">
      <c r="K1178" s="25"/>
    </row>
    <row r="1179" spans="11:11">
      <c r="K1179" s="25"/>
    </row>
    <row r="1180" spans="11:11">
      <c r="K1180" s="25"/>
    </row>
    <row r="1181" spans="11:11">
      <c r="K1181" s="25"/>
    </row>
    <row r="1182" spans="11:11">
      <c r="K1182" s="25"/>
    </row>
    <row r="1183" spans="11:11">
      <c r="K1183" s="25"/>
    </row>
    <row r="1184" spans="11:11">
      <c r="K1184" s="25"/>
    </row>
    <row r="1185" spans="11:11">
      <c r="K1185" s="25"/>
    </row>
    <row r="1186" spans="11:11">
      <c r="K1186" s="25"/>
    </row>
    <row r="1187" spans="11:11">
      <c r="K1187" s="25"/>
    </row>
    <row r="1188" spans="11:11">
      <c r="K1188" s="25"/>
    </row>
    <row r="1189" spans="11:11">
      <c r="K1189" s="25"/>
    </row>
    <row r="1190" spans="11:11">
      <c r="K1190" s="25"/>
    </row>
    <row r="1191" spans="11:11">
      <c r="K1191" s="25"/>
    </row>
    <row r="1192" spans="11:11">
      <c r="K1192" s="25"/>
    </row>
    <row r="1193" spans="11:11">
      <c r="K1193" s="25"/>
    </row>
    <row r="1194" spans="11:11">
      <c r="K1194" s="25"/>
    </row>
    <row r="1195" spans="11:11">
      <c r="K1195" s="25"/>
    </row>
    <row r="1196" spans="11:11">
      <c r="K1196" s="25"/>
    </row>
    <row r="1197" spans="11:11">
      <c r="K1197" s="25"/>
    </row>
    <row r="1198" spans="11:11">
      <c r="K1198" s="25"/>
    </row>
    <row r="1199" spans="11:11">
      <c r="K1199" s="25"/>
    </row>
    <row r="1200" spans="11:11">
      <c r="K1200" s="25"/>
    </row>
    <row r="1201" spans="11:11">
      <c r="K1201" s="25"/>
    </row>
    <row r="1202" spans="11:11">
      <c r="K1202" s="25"/>
    </row>
    <row r="1203" spans="11:11">
      <c r="K1203" s="25"/>
    </row>
    <row r="1204" spans="11:11">
      <c r="K1204" s="25"/>
    </row>
    <row r="1205" spans="11:11">
      <c r="K1205" s="25"/>
    </row>
    <row r="1206" spans="11:11">
      <c r="K1206" s="25"/>
    </row>
    <row r="1207" spans="11:11">
      <c r="K1207" s="25"/>
    </row>
    <row r="1208" spans="11:11">
      <c r="K1208" s="25"/>
    </row>
    <row r="1209" spans="11:11">
      <c r="K1209" s="25"/>
    </row>
    <row r="1210" spans="11:11">
      <c r="K1210" s="25"/>
    </row>
    <row r="1211" spans="11:11">
      <c r="K1211" s="25"/>
    </row>
    <row r="1212" spans="11:11">
      <c r="K1212" s="25"/>
    </row>
    <row r="1213" spans="11:11">
      <c r="K1213" s="25"/>
    </row>
    <row r="1214" spans="11:11">
      <c r="K1214" s="25"/>
    </row>
    <row r="1215" spans="11:11">
      <c r="K1215" s="25"/>
    </row>
    <row r="1216" spans="11:11">
      <c r="K1216" s="25"/>
    </row>
    <row r="1217" spans="11:11">
      <c r="K1217" s="25"/>
    </row>
    <row r="1218" spans="11:11">
      <c r="K1218" s="25"/>
    </row>
    <row r="1219" spans="11:11">
      <c r="K1219" s="25"/>
    </row>
    <row r="1220" spans="11:11">
      <c r="K1220" s="25"/>
    </row>
    <row r="1221" spans="11:11">
      <c r="K1221" s="25"/>
    </row>
    <row r="1222" spans="11:11">
      <c r="K1222" s="25"/>
    </row>
    <row r="1223" spans="11:11">
      <c r="K1223" s="25"/>
    </row>
    <row r="1224" spans="11:11">
      <c r="K1224" s="25"/>
    </row>
    <row r="1225" spans="11:11">
      <c r="K1225" s="25"/>
    </row>
    <row r="1226" spans="11:11">
      <c r="K1226" s="25"/>
    </row>
    <row r="1227" spans="11:11">
      <c r="K1227" s="25"/>
    </row>
    <row r="1228" spans="11:11">
      <c r="K1228" s="25"/>
    </row>
    <row r="1229" spans="11:11">
      <c r="K1229" s="25"/>
    </row>
    <row r="1230" spans="11:11">
      <c r="K1230" s="25"/>
    </row>
    <row r="1231" spans="11:11">
      <c r="K1231" s="25"/>
    </row>
    <row r="1232" spans="11:11">
      <c r="K1232" s="25"/>
    </row>
    <row r="1233" spans="11:11">
      <c r="K1233" s="25"/>
    </row>
    <row r="1234" spans="11:11">
      <c r="K1234" s="25"/>
    </row>
    <row r="1235" spans="11:11">
      <c r="K1235" s="25"/>
    </row>
    <row r="1236" spans="11:11">
      <c r="K1236" s="25"/>
    </row>
    <row r="1237" spans="11:11">
      <c r="K1237" s="25"/>
    </row>
    <row r="1238" spans="11:11">
      <c r="K1238" s="25"/>
    </row>
    <row r="1239" spans="11:11">
      <c r="K1239" s="25"/>
    </row>
    <row r="1240" spans="11:11">
      <c r="K1240" s="25"/>
    </row>
    <row r="1241" spans="11:11">
      <c r="K1241" s="25"/>
    </row>
    <row r="1242" spans="11:11">
      <c r="K1242" s="25"/>
    </row>
    <row r="1243" spans="11:11">
      <c r="K1243" s="25"/>
    </row>
    <row r="1244" spans="11:11">
      <c r="K1244" s="25"/>
    </row>
    <row r="1245" spans="11:11">
      <c r="K1245" s="25"/>
    </row>
    <row r="1246" spans="11:11">
      <c r="K1246" s="25"/>
    </row>
    <row r="1247" spans="11:11">
      <c r="K1247" s="25"/>
    </row>
    <row r="1248" spans="11:11">
      <c r="K1248" s="25"/>
    </row>
    <row r="1249" spans="11:11">
      <c r="K1249" s="25"/>
    </row>
    <row r="1250" spans="11:11">
      <c r="K1250" s="25"/>
    </row>
    <row r="1251" spans="11:11">
      <c r="K1251" s="25"/>
    </row>
    <row r="1252" spans="11:11">
      <c r="K1252" s="25"/>
    </row>
    <row r="1253" spans="11:11">
      <c r="K1253" s="25"/>
    </row>
    <row r="1254" spans="11:11">
      <c r="K1254" s="25"/>
    </row>
    <row r="1255" spans="11:11">
      <c r="K1255" s="25"/>
    </row>
    <row r="1256" spans="11:11">
      <c r="K1256" s="25"/>
    </row>
    <row r="1257" spans="11:11">
      <c r="K1257" s="25"/>
    </row>
    <row r="1258" spans="11:11">
      <c r="K1258" s="25"/>
    </row>
    <row r="1259" spans="11:11">
      <c r="K1259" s="25"/>
    </row>
    <row r="1260" spans="11:11">
      <c r="K1260" s="25"/>
    </row>
    <row r="1261" spans="11:11">
      <c r="K1261" s="25"/>
    </row>
    <row r="1262" spans="11:11">
      <c r="K1262" s="25"/>
    </row>
    <row r="1263" spans="11:11">
      <c r="K1263" s="25"/>
    </row>
    <row r="1264" spans="11:11">
      <c r="K1264" s="25"/>
    </row>
    <row r="1265" spans="11:11">
      <c r="K1265" s="25"/>
    </row>
    <row r="1266" spans="11:11">
      <c r="K1266" s="25"/>
    </row>
    <row r="1267" spans="11:11">
      <c r="K1267" s="25"/>
    </row>
    <row r="1268" spans="11:11">
      <c r="K1268" s="25"/>
    </row>
    <row r="1269" spans="11:11">
      <c r="K1269" s="25"/>
    </row>
    <row r="1270" spans="11:11">
      <c r="K1270" s="25"/>
    </row>
    <row r="1271" spans="11:11">
      <c r="K1271" s="25"/>
    </row>
    <row r="1272" spans="11:11">
      <c r="K1272" s="25"/>
    </row>
    <row r="1273" spans="11:11">
      <c r="K1273" s="25"/>
    </row>
    <row r="1274" spans="11:11">
      <c r="K1274" s="25"/>
    </row>
    <row r="1275" spans="11:11">
      <c r="K1275" s="25"/>
    </row>
    <row r="1276" spans="11:11">
      <c r="K1276" s="25"/>
    </row>
    <row r="1277" spans="11:11">
      <c r="K1277" s="25"/>
    </row>
    <row r="1278" spans="11:11">
      <c r="K1278" s="25"/>
    </row>
    <row r="1279" spans="11:11">
      <c r="K1279" s="25"/>
    </row>
    <row r="1280" spans="11:11">
      <c r="K1280" s="25"/>
    </row>
    <row r="1281" spans="11:11">
      <c r="K1281" s="25"/>
    </row>
    <row r="1282" spans="11:11">
      <c r="K1282" s="25"/>
    </row>
    <row r="1283" spans="11:11">
      <c r="K1283" s="25"/>
    </row>
    <row r="1284" spans="11:11">
      <c r="K1284" s="25"/>
    </row>
    <row r="1285" spans="11:11">
      <c r="K1285" s="25"/>
    </row>
    <row r="1286" spans="11:11">
      <c r="K1286" s="25"/>
    </row>
    <row r="1287" spans="11:11">
      <c r="K1287" s="25"/>
    </row>
    <row r="1288" spans="11:11">
      <c r="K1288" s="25"/>
    </row>
    <row r="1289" spans="11:11">
      <c r="K1289" s="25"/>
    </row>
    <row r="1290" spans="11:11">
      <c r="K1290" s="25"/>
    </row>
    <row r="1291" spans="11:11">
      <c r="K1291" s="25"/>
    </row>
    <row r="1292" spans="11:11">
      <c r="K1292" s="25"/>
    </row>
    <row r="1293" spans="11:11">
      <c r="K1293" s="25"/>
    </row>
    <row r="1294" spans="11:11">
      <c r="K1294" s="25"/>
    </row>
    <row r="1295" spans="11:11">
      <c r="K1295" s="25"/>
    </row>
    <row r="1296" spans="11:11">
      <c r="K1296" s="25"/>
    </row>
    <row r="1297" spans="11:11">
      <c r="K1297" s="25"/>
    </row>
    <row r="1298" spans="11:11">
      <c r="K1298" s="25"/>
    </row>
    <row r="1299" spans="11:11">
      <c r="K1299" s="25"/>
    </row>
    <row r="1300" spans="11:11">
      <c r="K1300" s="25"/>
    </row>
    <row r="1301" spans="11:11">
      <c r="K1301" s="25"/>
    </row>
    <row r="1302" spans="11:11">
      <c r="K1302" s="25"/>
    </row>
    <row r="1303" spans="11:11">
      <c r="K1303" s="25"/>
    </row>
    <row r="1304" spans="11:11">
      <c r="K1304" s="25"/>
    </row>
    <row r="1305" spans="11:11">
      <c r="K1305" s="25"/>
    </row>
    <row r="1306" spans="11:11">
      <c r="K1306" s="25"/>
    </row>
    <row r="1307" spans="11:11">
      <c r="K1307" s="25"/>
    </row>
    <row r="1308" spans="11:11">
      <c r="K1308" s="25"/>
    </row>
    <row r="1309" spans="11:11">
      <c r="K1309" s="25"/>
    </row>
    <row r="1310" spans="11:11">
      <c r="K1310" s="25"/>
    </row>
    <row r="1311" spans="11:11">
      <c r="K1311" s="25"/>
    </row>
    <row r="1312" spans="11:11">
      <c r="K1312" s="25"/>
    </row>
    <row r="1313" spans="11:11">
      <c r="K1313" s="25"/>
    </row>
    <row r="1314" spans="11:11">
      <c r="K1314" s="25"/>
    </row>
    <row r="1315" spans="11:11">
      <c r="K1315" s="25"/>
    </row>
    <row r="1316" spans="11:11">
      <c r="K1316" s="25"/>
    </row>
    <row r="1317" spans="11:11">
      <c r="K1317" s="25"/>
    </row>
    <row r="1318" spans="11:11">
      <c r="K1318" s="25"/>
    </row>
    <row r="1319" spans="11:11">
      <c r="K1319" s="25"/>
    </row>
    <row r="1320" spans="11:11">
      <c r="K1320" s="25"/>
    </row>
    <row r="1321" spans="11:11">
      <c r="K1321" s="25"/>
    </row>
    <row r="1322" spans="11:11">
      <c r="K1322" s="25"/>
    </row>
    <row r="1323" spans="11:11">
      <c r="K1323" s="25"/>
    </row>
    <row r="1324" spans="11:11">
      <c r="K1324" s="25"/>
    </row>
    <row r="1325" spans="11:11">
      <c r="K1325" s="25"/>
    </row>
    <row r="1326" spans="11:11">
      <c r="K1326" s="25"/>
    </row>
    <row r="1327" spans="11:11">
      <c r="K1327" s="25"/>
    </row>
    <row r="1328" spans="11:11">
      <c r="K1328" s="25"/>
    </row>
    <row r="1329" spans="11:11">
      <c r="K1329" s="25"/>
    </row>
    <row r="1330" spans="11:11">
      <c r="K1330" s="25"/>
    </row>
    <row r="1331" spans="11:11">
      <c r="K1331" s="25"/>
    </row>
    <row r="1332" spans="11:11">
      <c r="K1332" s="25"/>
    </row>
    <row r="1333" spans="11:11">
      <c r="K1333" s="25"/>
    </row>
    <row r="1334" spans="11:11">
      <c r="K1334" s="25"/>
    </row>
    <row r="1335" spans="11:11">
      <c r="K1335" s="25"/>
    </row>
    <row r="1336" spans="11:11">
      <c r="K1336" s="25"/>
    </row>
    <row r="1337" spans="11:11">
      <c r="K1337" s="25"/>
    </row>
    <row r="1338" spans="11:11">
      <c r="K1338" s="25"/>
    </row>
    <row r="1339" spans="11:11">
      <c r="K1339" s="25"/>
    </row>
    <row r="1340" spans="11:11">
      <c r="K1340" s="25"/>
    </row>
    <row r="1341" spans="11:11">
      <c r="K1341" s="25"/>
    </row>
    <row r="1342" spans="11:11">
      <c r="K1342" s="25"/>
    </row>
    <row r="1343" spans="11:11">
      <c r="K1343" s="25"/>
    </row>
    <row r="1344" spans="11:11">
      <c r="K1344" s="25"/>
    </row>
    <row r="1345" spans="11:11">
      <c r="K1345" s="25"/>
    </row>
    <row r="1346" spans="11:11">
      <c r="K1346" s="25"/>
    </row>
    <row r="1347" spans="11:11">
      <c r="K1347" s="25"/>
    </row>
    <row r="1348" spans="11:11">
      <c r="K1348" s="25"/>
    </row>
    <row r="1349" spans="11:11">
      <c r="K1349" s="25"/>
    </row>
    <row r="1350" spans="11:11">
      <c r="K1350" s="25"/>
    </row>
    <row r="1351" spans="11:11">
      <c r="K1351" s="25"/>
    </row>
    <row r="1352" spans="11:11">
      <c r="K1352" s="25"/>
    </row>
    <row r="1353" spans="11:11">
      <c r="K1353" s="25"/>
    </row>
    <row r="1354" spans="11:11">
      <c r="K1354" s="25"/>
    </row>
    <row r="1355" spans="11:11">
      <c r="K1355" s="25"/>
    </row>
    <row r="1356" spans="11:11">
      <c r="K1356" s="25"/>
    </row>
    <row r="1357" spans="11:11">
      <c r="K1357" s="25"/>
    </row>
    <row r="1358" spans="11:11">
      <c r="K1358" s="25"/>
    </row>
    <row r="1359" spans="11:11">
      <c r="K1359" s="25"/>
    </row>
    <row r="1360" spans="11:11">
      <c r="K1360" s="25"/>
    </row>
    <row r="1361" spans="11:11">
      <c r="K1361" s="25"/>
    </row>
    <row r="1362" spans="11:11">
      <c r="K1362" s="25"/>
    </row>
    <row r="1363" spans="11:11">
      <c r="K1363" s="25"/>
    </row>
    <row r="1364" spans="11:11">
      <c r="K1364" s="25"/>
    </row>
    <row r="1365" spans="11:11">
      <c r="K1365" s="25"/>
    </row>
    <row r="1366" spans="11:11">
      <c r="K1366" s="25"/>
    </row>
    <row r="1367" spans="11:11">
      <c r="K1367" s="25"/>
    </row>
    <row r="1368" spans="11:11">
      <c r="K1368" s="25"/>
    </row>
    <row r="1369" spans="11:11">
      <c r="K1369" s="25"/>
    </row>
    <row r="1370" spans="11:11">
      <c r="K1370" s="25"/>
    </row>
    <row r="1371" spans="11:11">
      <c r="K1371" s="25"/>
    </row>
    <row r="1372" spans="11:11">
      <c r="K1372" s="25"/>
    </row>
    <row r="1373" spans="11:11">
      <c r="K1373" s="25"/>
    </row>
    <row r="1374" spans="11:11">
      <c r="K1374" s="25"/>
    </row>
    <row r="1375" spans="11:11">
      <c r="K1375" s="25"/>
    </row>
    <row r="1376" spans="11:11">
      <c r="K1376" s="25"/>
    </row>
    <row r="1377" spans="11:11">
      <c r="K1377" s="25"/>
    </row>
    <row r="1378" spans="11:11">
      <c r="K1378" s="25"/>
    </row>
    <row r="1379" spans="11:11">
      <c r="K1379" s="25"/>
    </row>
    <row r="1380" spans="11:11">
      <c r="K1380" s="25"/>
    </row>
    <row r="1381" spans="11:11">
      <c r="K1381" s="25"/>
    </row>
    <row r="1382" spans="11:11">
      <c r="K1382" s="25"/>
    </row>
    <row r="1383" spans="11:11">
      <c r="K1383" s="25"/>
    </row>
    <row r="1384" spans="11:11">
      <c r="K1384" s="25"/>
    </row>
    <row r="1385" spans="11:11">
      <c r="K1385" s="25"/>
    </row>
    <row r="1386" spans="11:11">
      <c r="K1386" s="25"/>
    </row>
    <row r="1387" spans="11:11">
      <c r="K1387" s="25"/>
    </row>
    <row r="1388" spans="11:11">
      <c r="K1388" s="25"/>
    </row>
    <row r="1389" spans="11:11">
      <c r="K1389" s="25"/>
    </row>
    <row r="1390" spans="11:11">
      <c r="K1390" s="25"/>
    </row>
    <row r="1391" spans="11:11">
      <c r="K1391" s="25"/>
    </row>
    <row r="1392" spans="11:11">
      <c r="K1392" s="25"/>
    </row>
    <row r="1393" spans="11:11">
      <c r="K1393" s="25"/>
    </row>
    <row r="1394" spans="11:11">
      <c r="K1394" s="25"/>
    </row>
    <row r="1395" spans="11:11">
      <c r="K1395" s="25"/>
    </row>
    <row r="1396" spans="11:11">
      <c r="K1396" s="25"/>
    </row>
    <row r="1397" spans="11:11">
      <c r="K1397" s="25"/>
    </row>
    <row r="1398" spans="11:11">
      <c r="K1398" s="25"/>
    </row>
    <row r="1399" spans="11:11">
      <c r="K1399" s="25"/>
    </row>
    <row r="1400" spans="11:11">
      <c r="K1400" s="25"/>
    </row>
    <row r="1401" spans="11:11">
      <c r="K1401" s="25"/>
    </row>
    <row r="1402" spans="11:11">
      <c r="K1402" s="25"/>
    </row>
    <row r="1403" spans="11:11">
      <c r="K1403" s="25"/>
    </row>
    <row r="1404" spans="11:11">
      <c r="K1404" s="25"/>
    </row>
    <row r="1405" spans="11:11">
      <c r="K1405" s="25"/>
    </row>
    <row r="1406" spans="11:11">
      <c r="K1406" s="25"/>
    </row>
    <row r="1407" spans="11:11">
      <c r="K1407" s="25"/>
    </row>
    <row r="1408" spans="11:11">
      <c r="K1408" s="25"/>
    </row>
    <row r="1409" spans="11:11">
      <c r="K1409" s="25"/>
    </row>
    <row r="1410" spans="11:11">
      <c r="K1410" s="25"/>
    </row>
    <row r="1411" spans="11:11">
      <c r="K1411" s="25"/>
    </row>
    <row r="1412" spans="11:11">
      <c r="K1412" s="25"/>
    </row>
    <row r="1413" spans="11:11">
      <c r="K1413" s="25"/>
    </row>
    <row r="1414" spans="11:11">
      <c r="K1414" s="25"/>
    </row>
    <row r="1415" spans="11:11">
      <c r="K1415" s="25"/>
    </row>
    <row r="1416" spans="11:11">
      <c r="K1416" s="25"/>
    </row>
    <row r="1417" spans="11:11">
      <c r="K1417" s="25"/>
    </row>
    <row r="1418" spans="11:11">
      <c r="K1418" s="25"/>
    </row>
    <row r="1419" spans="11:11">
      <c r="K1419" s="25"/>
    </row>
    <row r="1420" spans="11:11">
      <c r="K1420" s="25"/>
    </row>
    <row r="1421" spans="11:11">
      <c r="K1421" s="25"/>
    </row>
    <row r="1422" spans="11:11">
      <c r="K1422" s="25"/>
    </row>
    <row r="1423" spans="11:11">
      <c r="K1423" s="25"/>
    </row>
    <row r="1424" spans="11:11">
      <c r="K1424" s="25"/>
    </row>
    <row r="1425" spans="11:11">
      <c r="K1425" s="25"/>
    </row>
    <row r="1426" spans="11:11">
      <c r="K1426" s="25"/>
    </row>
    <row r="1427" spans="11:11">
      <c r="K1427" s="25"/>
    </row>
    <row r="1428" spans="11:11">
      <c r="K1428" s="25"/>
    </row>
    <row r="1429" spans="11:11">
      <c r="K1429" s="25"/>
    </row>
    <row r="1430" spans="11:11">
      <c r="K1430" s="25"/>
    </row>
    <row r="1431" spans="11:11">
      <c r="K1431" s="25"/>
    </row>
    <row r="1432" spans="11:11">
      <c r="K1432" s="25"/>
    </row>
    <row r="1433" spans="11:11">
      <c r="K1433" s="25"/>
    </row>
    <row r="1434" spans="11:11">
      <c r="K1434" s="25"/>
    </row>
    <row r="1435" spans="11:11">
      <c r="K1435" s="25"/>
    </row>
    <row r="1436" spans="11:11">
      <c r="K1436" s="25"/>
    </row>
    <row r="1437" spans="11:11">
      <c r="K1437" s="25"/>
    </row>
    <row r="1438" spans="11:11">
      <c r="K1438" s="25"/>
    </row>
    <row r="1439" spans="11:11">
      <c r="K1439" s="25"/>
    </row>
    <row r="1440" spans="11:11">
      <c r="K1440" s="25"/>
    </row>
    <row r="1441" spans="11:11">
      <c r="K1441" s="25"/>
    </row>
    <row r="1442" spans="11:11">
      <c r="K1442" s="25"/>
    </row>
    <row r="1443" spans="11:11">
      <c r="K1443" s="25"/>
    </row>
    <row r="1444" spans="11:11">
      <c r="K1444" s="25"/>
    </row>
    <row r="1445" spans="11:11">
      <c r="K1445" s="25"/>
    </row>
    <row r="1446" spans="11:11">
      <c r="K1446" s="25"/>
    </row>
    <row r="1447" spans="11:11">
      <c r="K1447" s="25"/>
    </row>
    <row r="1448" spans="11:11">
      <c r="K1448" s="25"/>
    </row>
    <row r="1449" spans="11:11">
      <c r="K1449" s="25"/>
    </row>
    <row r="1450" spans="11:11">
      <c r="K1450" s="25"/>
    </row>
    <row r="1451" spans="11:11">
      <c r="K1451" s="25"/>
    </row>
    <row r="1452" spans="11:11">
      <c r="K1452" s="25"/>
    </row>
    <row r="1453" spans="11:11">
      <c r="K1453" s="25"/>
    </row>
    <row r="1454" spans="11:11">
      <c r="K1454" s="25"/>
    </row>
    <row r="1455" spans="11:11">
      <c r="K1455" s="25"/>
    </row>
    <row r="1456" spans="11:11">
      <c r="K1456" s="25"/>
    </row>
    <row r="1457" spans="11:11">
      <c r="K1457" s="25"/>
    </row>
    <row r="1458" spans="11:11">
      <c r="K1458" s="25"/>
    </row>
    <row r="1459" spans="11:11">
      <c r="K1459" s="25"/>
    </row>
    <row r="1460" spans="11:11">
      <c r="K1460" s="25"/>
    </row>
    <row r="1461" spans="11:11">
      <c r="K1461" s="25"/>
    </row>
    <row r="1462" spans="11:11">
      <c r="K1462" s="25"/>
    </row>
    <row r="1463" spans="11:11">
      <c r="K1463" s="25"/>
    </row>
    <row r="1464" spans="11:11">
      <c r="K1464" s="25"/>
    </row>
    <row r="1465" spans="11:11">
      <c r="K1465" s="25"/>
    </row>
    <row r="1466" spans="11:11">
      <c r="K1466" s="25"/>
    </row>
    <row r="1467" spans="11:11">
      <c r="K1467" s="25"/>
    </row>
    <row r="1468" spans="11:11">
      <c r="K1468" s="25"/>
    </row>
    <row r="1469" spans="11:11">
      <c r="K1469" s="25"/>
    </row>
    <row r="1470" spans="11:11">
      <c r="K1470" s="25"/>
    </row>
    <row r="1471" spans="11:11">
      <c r="K1471" s="25"/>
    </row>
    <row r="1472" spans="11:11">
      <c r="K1472" s="25"/>
    </row>
    <row r="1473" spans="11:11">
      <c r="K1473" s="25"/>
    </row>
    <row r="1474" spans="11:11">
      <c r="K1474" s="25"/>
    </row>
    <row r="1475" spans="11:11">
      <c r="K1475" s="25"/>
    </row>
    <row r="1476" spans="11:11">
      <c r="K1476" s="25"/>
    </row>
    <row r="1477" spans="11:11">
      <c r="K1477" s="25"/>
    </row>
    <row r="1478" spans="11:11">
      <c r="K1478" s="25"/>
    </row>
    <row r="1479" spans="11:11">
      <c r="K1479" s="25"/>
    </row>
    <row r="1480" spans="11:11">
      <c r="K1480" s="25"/>
    </row>
    <row r="1481" spans="11:11">
      <c r="K1481" s="25"/>
    </row>
    <row r="1482" spans="11:11">
      <c r="K1482" s="25"/>
    </row>
    <row r="1483" spans="11:11">
      <c r="K1483" s="25"/>
    </row>
    <row r="1484" spans="11:11">
      <c r="K1484" s="25"/>
    </row>
    <row r="1485" spans="11:11">
      <c r="K1485" s="25"/>
    </row>
    <row r="1486" spans="11:11">
      <c r="K1486" s="25"/>
    </row>
  </sheetData>
  <mergeCells count="25">
    <mergeCell ref="E19:H19"/>
    <mergeCell ref="A10:J10"/>
    <mergeCell ref="A16:A18"/>
    <mergeCell ref="A12:J12"/>
    <mergeCell ref="A15:J15"/>
    <mergeCell ref="B16:I16"/>
    <mergeCell ref="B17:B18"/>
    <mergeCell ref="C17:C18"/>
    <mergeCell ref="E17:H18"/>
    <mergeCell ref="A11:O11"/>
    <mergeCell ref="I17:I18"/>
    <mergeCell ref="D17:D18"/>
    <mergeCell ref="J16:O16"/>
    <mergeCell ref="J17:K17"/>
    <mergeCell ref="L17:M17"/>
    <mergeCell ref="N17:O17"/>
    <mergeCell ref="F1:O1"/>
    <mergeCell ref="A2:O2"/>
    <mergeCell ref="A3:O3"/>
    <mergeCell ref="D4:O4"/>
    <mergeCell ref="F5:O5"/>
    <mergeCell ref="B6:O6"/>
    <mergeCell ref="B7:O7"/>
    <mergeCell ref="B8:O8"/>
    <mergeCell ref="B9:O9"/>
  </mergeCells>
  <phoneticPr fontId="1" type="noConversion"/>
  <pageMargins left="1.1023622047244095" right="0.51181102362204722" top="0.78740157480314965" bottom="0.78740157480314965" header="0.51181102362204722" footer="0.51181102362204722"/>
  <pageSetup paperSize="9" scale="3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5" sqref="B35"/>
    </sheetView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5 (ведомств)</vt:lpstr>
      <vt:lpstr>Лист1</vt:lpstr>
      <vt:lpstr>'5 (ведомств)'!Заголовки_для_печати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Ворошилово</cp:lastModifiedBy>
  <cp:lastPrinted>2023-02-22T09:15:00Z</cp:lastPrinted>
  <dcterms:created xsi:type="dcterms:W3CDTF">2008-01-03T12:57:12Z</dcterms:created>
  <dcterms:modified xsi:type="dcterms:W3CDTF">2023-02-28T07:46:38Z</dcterms:modified>
</cp:coreProperties>
</file>