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6" yWindow="-156" windowWidth="15120" windowHeight="9216" tabRatio="852"/>
  </bookViews>
  <sheets>
    <sheet name="6 (ЦСР)" sheetId="17" r:id="rId1"/>
  </sheets>
  <definedNames>
    <definedName name="_xlnm._FilterDatabase" localSheetId="0" hidden="1">'6 (ЦСР)'!$A$22:$O$106</definedName>
    <definedName name="_xlnm.Print_Titles" localSheetId="0">'6 (ЦСР)'!$21:$21</definedName>
  </definedNames>
  <calcPr calcId="124519"/>
</workbook>
</file>

<file path=xl/calcChain.xml><?xml version="1.0" encoding="utf-8"?>
<calcChain xmlns="http://schemas.openxmlformats.org/spreadsheetml/2006/main">
  <c r="H76" i="17"/>
  <c r="H82"/>
  <c r="H104"/>
  <c r="H102"/>
  <c r="H100"/>
  <c r="H98"/>
  <c r="H96"/>
  <c r="H94"/>
  <c r="H92"/>
  <c r="M80"/>
  <c r="L80"/>
  <c r="K80"/>
  <c r="J80"/>
  <c r="I80"/>
  <c r="H80"/>
  <c r="M74"/>
  <c r="L74"/>
  <c r="K74"/>
  <c r="J74"/>
  <c r="I74"/>
  <c r="H74"/>
  <c r="H54"/>
  <c r="M63"/>
  <c r="L63"/>
  <c r="K63"/>
  <c r="J63"/>
  <c r="I63"/>
  <c r="H63"/>
  <c r="H50"/>
  <c r="H51"/>
  <c r="M52"/>
  <c r="K52"/>
  <c r="J52"/>
  <c r="I52"/>
  <c r="H52"/>
  <c r="H31"/>
  <c r="J77"/>
  <c r="K30"/>
  <c r="I35"/>
  <c r="J35"/>
  <c r="K35"/>
  <c r="L35"/>
  <c r="M35"/>
  <c r="H35"/>
  <c r="H77"/>
  <c r="H86"/>
  <c r="I70"/>
  <c r="I69" s="1"/>
  <c r="J70"/>
  <c r="K70"/>
  <c r="K69" s="1"/>
  <c r="L70"/>
  <c r="M70"/>
  <c r="M69" s="1"/>
  <c r="H70"/>
  <c r="I72"/>
  <c r="J72"/>
  <c r="J69" s="1"/>
  <c r="K72"/>
  <c r="L72"/>
  <c r="L69" s="1"/>
  <c r="M72"/>
  <c r="H72"/>
  <c r="H69" s="1"/>
  <c r="I90"/>
  <c r="J90"/>
  <c r="K90"/>
  <c r="L90"/>
  <c r="M90"/>
  <c r="H90"/>
  <c r="I38"/>
  <c r="I37"/>
  <c r="J38"/>
  <c r="J37" s="1"/>
  <c r="K38"/>
  <c r="K37" s="1"/>
  <c r="L38"/>
  <c r="L37" s="1"/>
  <c r="M38"/>
  <c r="M37" s="1"/>
  <c r="H38"/>
  <c r="H37" s="1"/>
  <c r="M86"/>
  <c r="L86"/>
  <c r="K86"/>
  <c r="J86"/>
  <c r="I86"/>
  <c r="M84"/>
  <c r="M82" s="1"/>
  <c r="L84"/>
  <c r="K84"/>
  <c r="K82" s="1"/>
  <c r="J84"/>
  <c r="I84"/>
  <c r="I82" s="1"/>
  <c r="H84"/>
  <c r="M77"/>
  <c r="L77"/>
  <c r="K77"/>
  <c r="I77"/>
  <c r="M66"/>
  <c r="M65" s="1"/>
  <c r="L66"/>
  <c r="L65" s="1"/>
  <c r="K66"/>
  <c r="K65"/>
  <c r="J66"/>
  <c r="J65" s="1"/>
  <c r="I66"/>
  <c r="I65" s="1"/>
  <c r="H66"/>
  <c r="H65" s="1"/>
  <c r="M61"/>
  <c r="L61"/>
  <c r="K61"/>
  <c r="J61"/>
  <c r="I61"/>
  <c r="H61"/>
  <c r="M59"/>
  <c r="L59"/>
  <c r="K59"/>
  <c r="J59"/>
  <c r="I59"/>
  <c r="H59"/>
  <c r="M57"/>
  <c r="L57"/>
  <c r="K57"/>
  <c r="J57"/>
  <c r="I57"/>
  <c r="H57"/>
  <c r="M55"/>
  <c r="L55"/>
  <c r="L54" s="1"/>
  <c r="K55"/>
  <c r="K54" s="1"/>
  <c r="K50" s="1"/>
  <c r="J55"/>
  <c r="I55"/>
  <c r="H55"/>
  <c r="M47"/>
  <c r="M46" s="1"/>
  <c r="M45" s="1"/>
  <c r="L47"/>
  <c r="L46" s="1"/>
  <c r="L45" s="1"/>
  <c r="K47"/>
  <c r="K46"/>
  <c r="K45" s="1"/>
  <c r="J47"/>
  <c r="J46" s="1"/>
  <c r="J45" s="1"/>
  <c r="I47"/>
  <c r="H46"/>
  <c r="H45" s="1"/>
  <c r="I46"/>
  <c r="I45" s="1"/>
  <c r="M43"/>
  <c r="M42" s="1"/>
  <c r="M41" s="1"/>
  <c r="L43"/>
  <c r="L42" s="1"/>
  <c r="L41" s="1"/>
  <c r="K43"/>
  <c r="K42" s="1"/>
  <c r="K41" s="1"/>
  <c r="J43"/>
  <c r="J42" s="1"/>
  <c r="J41" s="1"/>
  <c r="I43"/>
  <c r="I42"/>
  <c r="I41" s="1"/>
  <c r="H43"/>
  <c r="H42" s="1"/>
  <c r="H41" s="1"/>
  <c r="M31"/>
  <c r="L31"/>
  <c r="L30" s="1"/>
  <c r="K31"/>
  <c r="J31"/>
  <c r="I31"/>
  <c r="M27"/>
  <c r="L27"/>
  <c r="K27"/>
  <c r="J27"/>
  <c r="I27"/>
  <c r="H27"/>
  <c r="M25"/>
  <c r="L25"/>
  <c r="K25"/>
  <c r="J25"/>
  <c r="I25"/>
  <c r="I24" s="1"/>
  <c r="I23" s="1"/>
  <c r="H25"/>
  <c r="I54"/>
  <c r="I51" s="1"/>
  <c r="M24"/>
  <c r="M23" s="1"/>
  <c r="K51" l="1"/>
  <c r="I76"/>
  <c r="I68" s="1"/>
  <c r="I50"/>
  <c r="L76"/>
  <c r="L68" s="1"/>
  <c r="M76"/>
  <c r="M68" s="1"/>
  <c r="H24"/>
  <c r="H23" s="1"/>
  <c r="L24"/>
  <c r="L23" s="1"/>
  <c r="J24"/>
  <c r="J23" s="1"/>
  <c r="J76"/>
  <c r="J68" s="1"/>
  <c r="M30"/>
  <c r="M29" s="1"/>
  <c r="M22" s="1"/>
  <c r="I30"/>
  <c r="I29" s="1"/>
  <c r="I22" s="1"/>
  <c r="K24"/>
  <c r="K23" s="1"/>
  <c r="K22" s="1"/>
  <c r="K29"/>
  <c r="M54"/>
  <c r="K76"/>
  <c r="K68" s="1"/>
  <c r="K49" s="1"/>
  <c r="H68"/>
  <c r="H30"/>
  <c r="H29" s="1"/>
  <c r="J30"/>
  <c r="J29" s="1"/>
  <c r="J22" s="1"/>
  <c r="L29"/>
  <c r="L22" s="1"/>
  <c r="J54"/>
  <c r="J50" s="1"/>
  <c r="L50"/>
  <c r="M50" l="1"/>
  <c r="M51"/>
  <c r="M49"/>
  <c r="I49"/>
  <c r="H22"/>
  <c r="I106"/>
  <c r="L49"/>
  <c r="L106" s="1"/>
  <c r="H49"/>
  <c r="M106"/>
  <c r="K106"/>
  <c r="J49"/>
  <c r="J106" s="1"/>
  <c r="H106" l="1"/>
</calcChain>
</file>

<file path=xl/sharedStrings.xml><?xml version="1.0" encoding="utf-8"?>
<sst xmlns="http://schemas.openxmlformats.org/spreadsheetml/2006/main" count="472" uniqueCount="112">
  <si>
    <t>01</t>
  </si>
  <si>
    <t>00</t>
  </si>
  <si>
    <t>03</t>
  </si>
  <si>
    <t>04</t>
  </si>
  <si>
    <t>Осуществление первичного воинского учета на территориях, где отсутствуют военные комиссариаты</t>
  </si>
  <si>
    <t>1</t>
  </si>
  <si>
    <t>Сумма, рублей</t>
  </si>
  <si>
    <t>Резервные средства</t>
  </si>
  <si>
    <t>№ п/п</t>
  </si>
  <si>
    <t>Наименование кодов классификации расходов местного бюджета</t>
  </si>
  <si>
    <t>3</t>
  </si>
  <si>
    <t>0</t>
  </si>
  <si>
    <t>4</t>
  </si>
  <si>
    <t>Содержание муниципального имущества</t>
  </si>
  <si>
    <t/>
  </si>
  <si>
    <t>Уплата налогов, сборов и иных платежей</t>
  </si>
  <si>
    <t>00000</t>
  </si>
  <si>
    <t>29980</t>
  </si>
  <si>
    <t>20010</t>
  </si>
  <si>
    <t>20020</t>
  </si>
  <si>
    <t>20030</t>
  </si>
  <si>
    <t>20040</t>
  </si>
  <si>
    <t>Социальные выплаты гражданам, кроме публичных нормативных социальных выплат</t>
  </si>
  <si>
    <t>Целевая статья</t>
  </si>
  <si>
    <t>Коды классификации расходов местного бюджета</t>
  </si>
  <si>
    <t>Вид  расходов</t>
  </si>
  <si>
    <t>( муниципальным программам и  непрограммным направлениям деятельности),</t>
  </si>
  <si>
    <t>Всего</t>
  </si>
  <si>
    <t>в том числе
за счет поступлений целевого характера</t>
  </si>
  <si>
    <t xml:space="preserve">группам и подгруппам видов расходов классификации расходов бюджетов </t>
  </si>
  <si>
    <t>51182</t>
  </si>
  <si>
    <t>Премии и гранты</t>
  </si>
  <si>
    <t>29970</t>
  </si>
  <si>
    <t>бюджетных ассигнований местного бюджета по целевым статьям</t>
  </si>
  <si>
    <t>Распределение</t>
  </si>
  <si>
    <t>Всего расходов</t>
  </si>
  <si>
    <t>к решению Совета Ворошиловского сельского поселения</t>
  </si>
  <si>
    <t>07</t>
  </si>
  <si>
    <t>Расходы на выплаты персоналу казенных учреждений</t>
  </si>
  <si>
    <t>110</t>
  </si>
  <si>
    <t>2</t>
  </si>
  <si>
    <t>Спорт и физическая культура в Ворошиловском сельском поселении</t>
  </si>
  <si>
    <t>02</t>
  </si>
  <si>
    <t>Мероприятия по развитию физической культуры и массового спорта в поселении</t>
  </si>
  <si>
    <t>Иные закупки товаров, работ и услуг для обеспечения государственных (муниципальных) нужд</t>
  </si>
  <si>
    <t>240</t>
  </si>
  <si>
    <t>350</t>
  </si>
  <si>
    <t>Развитие культуры в Ворошиловском сельском поселении</t>
  </si>
  <si>
    <t>Социальное обеспечение населения Ворошиловского сельского поселения</t>
  </si>
  <si>
    <t>Выплата муниципальной пенсии за выслугу лет, служащим замещавшим муниципальные должности и должности муниципальной службы в Ворошиловском сельском поселении</t>
  </si>
  <si>
    <t>320</t>
  </si>
  <si>
    <t>Борьба с пожарами на территории Ворошиловского сельского поселения</t>
  </si>
  <si>
    <t>Мероприятия по борьбе с пожарами</t>
  </si>
  <si>
    <t>08</t>
  </si>
  <si>
    <t>Уличное освещение</t>
  </si>
  <si>
    <t>Озеленение</t>
  </si>
  <si>
    <t>Содержание мест захоронения, ремонт кладбищ</t>
  </si>
  <si>
    <t>Прочие мероприятия по благоустройству</t>
  </si>
  <si>
    <t>20050</t>
  </si>
  <si>
    <t>Содержание и ремонт дорог Ворошиловского сельского поселения</t>
  </si>
  <si>
    <t>850</t>
  </si>
  <si>
    <t>Резервный фонд Администрации Ворошиловского сельского поселения</t>
  </si>
  <si>
    <t>870</t>
  </si>
  <si>
    <t>Руководство и управление в сфере установленных функций органов местного самоуправления Ворошиловского сельского поселения</t>
  </si>
  <si>
    <t>Расходы на выплаты персоналу государственных (муниципальных) органов</t>
  </si>
  <si>
    <t>120</t>
  </si>
  <si>
    <t>80313</t>
  </si>
  <si>
    <t>Участие в организации и финансировании проведения общественных работ на территории Ворошиловского сельского поселения</t>
  </si>
  <si>
    <t>Муниципальная программа Ворошиловского сельского поселения "Социально-культурное развитие Ворошиловского сельского поселения"</t>
  </si>
  <si>
    <t>Подпрограмма  "Содействие занятости населения Ворошиловского сельского поселения"</t>
  </si>
  <si>
    <t>Подпрограмма "Развитие культуры, физической культуры и  спорта, молодежной политики на территории Ворошиловского сельского поселения"</t>
  </si>
  <si>
    <t>Проведение мероприятий в области культуры</t>
  </si>
  <si>
    <t>Подпрограмма «Социальная политика Ворошиловского сельского поселения»</t>
  </si>
  <si>
    <t>Подпрограмма "Предупреждение и ликвидация последствий чрезвычайных ситуаций и стихийных бедствий природного и техногенного характера на территории Ворошиловского сельского поселения"</t>
  </si>
  <si>
    <t>Муниципальная программа Ворошиловского сельского поселения "Развитие экономического потенциала Ворошиловского сельского поселения Полтавского муниципального района Омской области"</t>
  </si>
  <si>
    <t>Подпрограмма "Поддержка жилищно-коммунального хозяйства Ворошиловского сельского поселения"</t>
  </si>
  <si>
    <t>Благоустройство территориторий в Ворошиловском сельском поселении</t>
  </si>
  <si>
    <t>Обеспечение сохранности автомобильных дорог местного значения, расположенных в границах населенных пунктов Ворошиловского сельского поселения, их содержание и ремонт</t>
  </si>
  <si>
    <t>Подпрограмма "Муниципальное управление и формирование муниципальной собственности в Ворошиловском сельском поселении"</t>
  </si>
  <si>
    <t>Формирование и развитие муниципальной собственности Ворошиловского сельского поселения</t>
  </si>
  <si>
    <t>Кадастровые работы в отношении объектов недвижимости</t>
  </si>
  <si>
    <t>Оформление технической документации на объекты недвижимого имущества</t>
  </si>
  <si>
    <t>Участие в организации и финансировании  общественных работ за счет средств местного бюджета Ворошиловского сельского поселения</t>
  </si>
  <si>
    <t>Участие в организации и финансировании временного трудоустройства несовершеннолетних граждан в возрасте от 14 до 18 лет за счет средств местного бюджета Ворошиловского сельского поселения</t>
  </si>
  <si>
    <t>2023 год</t>
  </si>
  <si>
    <t>Повышение эффективности деятельности Администрации Ворошиловского сельского поселения</t>
  </si>
  <si>
    <t>Приложение № 5</t>
  </si>
  <si>
    <t>2024 год</t>
  </si>
  <si>
    <t>Приобретение качественного инвентаря для сборных команд поселения по разным видам спорта</t>
  </si>
  <si>
    <t xml:space="preserve">                                                    на 2023 год и на плановый период 2024 и 2025 годов                                      </t>
  </si>
  <si>
    <t xml:space="preserve"> и на плановый период 2024 и 2025 годов"</t>
  </si>
  <si>
    <t>"О  бюджете сельского поселения на 2023 год</t>
  </si>
  <si>
    <t>2025 год</t>
  </si>
  <si>
    <t>О внесении изменений и дополнений в решение Совета Ворошиловского сельского поселения</t>
  </si>
  <si>
    <t xml:space="preserve"> на 2023 год и на плановый период 2024 и 2025 годов"</t>
  </si>
  <si>
    <t xml:space="preserve">от 30 ноября 2022 года № 39 "О бюджете сельского поселения </t>
  </si>
  <si>
    <t>Организация в границах поселения водоснабжения населения (обеспечение населения питьевой водой)</t>
  </si>
  <si>
    <t>Водоснабжение и водоотведение Ворошиловского сельского поселения</t>
  </si>
  <si>
    <t>Содержание мест накопления твердых коммунальных отходов</t>
  </si>
  <si>
    <t>Принятие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</si>
  <si>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Уплата процентов за пользование бюджетным кредитом</t>
  </si>
  <si>
    <t>Обслуживание муниципального долга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</si>
  <si>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</si>
  <si>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</si>
  <si>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</si>
  <si>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</si>
  <si>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</si>
  <si>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На организацию в границах поселения водоснабжения населения, в части владения, распоряжения имуществом необходимым для осуществления данных полномочий</t>
  </si>
  <si>
    <t>Обеспечение проживающих в поселениях малоимущих граждан жилыми помещениями</t>
  </si>
  <si>
    <t>Хранение архивных фондов поселения</t>
  </si>
  <si>
    <t>Проверка достоверности определения сметной стоимости по объекту капитального строительства «Капитальный ремонт нежилого помещения – здания сельского дома культуры, расположенного по адресу: Омская область, Полтавский район, р.п. Полтавка, ул. Победы д. 143»</t>
  </si>
  <si>
    <t>к решению Совета Ворошиловского сельского поселения от 28 февраля 2023 года № 2</t>
  </si>
</sst>
</file>

<file path=xl/styles.xml><?xml version="1.0" encoding="utf-8"?>
<styleSheet xmlns="http://schemas.openxmlformats.org/spreadsheetml/2006/main">
  <numFmts count="6">
    <numFmt numFmtId="164" formatCode="#,##0.00;[Red]\-#,##0.00;0.00"/>
    <numFmt numFmtId="165" formatCode="000;&quot;&quot;;&quot;&quot;"/>
    <numFmt numFmtId="166" formatCode="00;&quot;&quot;;00"/>
    <numFmt numFmtId="167" formatCode="00000;&quot;&quot;;00000"/>
    <numFmt numFmtId="168" formatCode="0;&quot;&quot;;0"/>
    <numFmt numFmtId="169" formatCode="0000000000"/>
  </numFmts>
  <fonts count="13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 CYR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3" fillId="0" borderId="0"/>
  </cellStyleXfs>
  <cellXfs count="78">
    <xf numFmtId="0" fontId="0" fillId="0" borderId="0" xfId="0"/>
    <xf numFmtId="0" fontId="1" fillId="0" borderId="0" xfId="0" applyFont="1"/>
    <xf numFmtId="0" fontId="0" fillId="0" borderId="1" xfId="0" applyBorder="1"/>
    <xf numFmtId="0" fontId="3" fillId="0" borderId="0" xfId="1" applyFont="1" applyFill="1" applyProtection="1"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0" fillId="0" borderId="2" xfId="0" applyBorder="1"/>
    <xf numFmtId="0" fontId="0" fillId="0" borderId="0" xfId="0" applyAlignment="1">
      <alignment horizontal="right"/>
    </xf>
    <xf numFmtId="0" fontId="3" fillId="0" borderId="0" xfId="0" applyFont="1" applyAlignment="1"/>
    <xf numFmtId="0" fontId="3" fillId="0" borderId="3" xfId="1" applyNumberFormat="1" applyFont="1" applyFill="1" applyBorder="1" applyAlignment="1" applyProtection="1">
      <alignment horizontal="center" wrapText="1"/>
      <protection hidden="1"/>
    </xf>
    <xf numFmtId="0" fontId="1" fillId="0" borderId="2" xfId="0" applyFont="1" applyBorder="1"/>
    <xf numFmtId="167" fontId="3" fillId="0" borderId="1" xfId="2" applyNumberFormat="1" applyFont="1" applyFill="1" applyBorder="1" applyAlignment="1" applyProtection="1">
      <alignment horizontal="left" vertical="center"/>
      <protection hidden="1"/>
    </xf>
    <xf numFmtId="164" fontId="3" fillId="0" borderId="1" xfId="2" applyNumberFormat="1" applyFont="1" applyFill="1" applyBorder="1" applyAlignment="1" applyProtection="1">
      <alignment horizontal="center" vertical="center"/>
      <protection hidden="1"/>
    </xf>
    <xf numFmtId="0" fontId="0" fillId="0" borderId="4" xfId="0" applyBorder="1"/>
    <xf numFmtId="0" fontId="1" fillId="0" borderId="4" xfId="0" applyFont="1" applyBorder="1"/>
    <xf numFmtId="169" fontId="3" fillId="0" borderId="1" xfId="2" applyNumberFormat="1" applyFont="1" applyFill="1" applyBorder="1" applyAlignment="1" applyProtection="1">
      <alignment horizontal="left" vertical="top" wrapText="1"/>
      <protection hidden="1"/>
    </xf>
    <xf numFmtId="166" fontId="3" fillId="0" borderId="1" xfId="2" applyNumberFormat="1" applyFont="1" applyFill="1" applyBorder="1" applyAlignment="1" applyProtection="1">
      <alignment horizontal="right" vertical="center"/>
      <protection hidden="1"/>
    </xf>
    <xf numFmtId="168" fontId="3" fillId="0" borderId="1" xfId="2" applyNumberFormat="1" applyFont="1" applyFill="1" applyBorder="1" applyAlignment="1" applyProtection="1">
      <alignment horizontal="center" vertical="center"/>
      <protection hidden="1"/>
    </xf>
    <xf numFmtId="166" fontId="3" fillId="0" borderId="1" xfId="2" applyNumberFormat="1" applyFont="1" applyFill="1" applyBorder="1" applyAlignment="1" applyProtection="1">
      <alignment horizontal="left" vertical="center"/>
      <protection hidden="1"/>
    </xf>
    <xf numFmtId="165" fontId="3" fillId="0" borderId="1" xfId="2" applyNumberFormat="1" applyFont="1" applyFill="1" applyBorder="1" applyAlignment="1" applyProtection="1">
      <alignment horizontal="center" vertical="center"/>
      <protection hidden="1"/>
    </xf>
    <xf numFmtId="164" fontId="3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7" fillId="0" borderId="1" xfId="2" applyNumberFormat="1" applyFont="1" applyFill="1" applyBorder="1" applyAlignment="1" applyProtection="1">
      <alignment horizontal="left" vertical="top" wrapText="1"/>
      <protection hidden="1"/>
    </xf>
    <xf numFmtId="166" fontId="7" fillId="0" borderId="1" xfId="2" applyNumberFormat="1" applyFont="1" applyFill="1" applyBorder="1" applyAlignment="1" applyProtection="1">
      <alignment horizontal="right" vertical="center"/>
      <protection hidden="1"/>
    </xf>
    <xf numFmtId="168" fontId="7" fillId="0" borderId="1" xfId="2" applyNumberFormat="1" applyFont="1" applyFill="1" applyBorder="1" applyAlignment="1" applyProtection="1">
      <alignment horizontal="center" vertical="center"/>
      <protection hidden="1"/>
    </xf>
    <xf numFmtId="166" fontId="7" fillId="0" borderId="1" xfId="2" applyNumberFormat="1" applyFont="1" applyFill="1" applyBorder="1" applyAlignment="1" applyProtection="1">
      <alignment horizontal="left" vertical="center"/>
      <protection hidden="1"/>
    </xf>
    <xf numFmtId="167" fontId="7" fillId="0" borderId="1" xfId="2" applyNumberFormat="1" applyFont="1" applyFill="1" applyBorder="1" applyAlignment="1" applyProtection="1">
      <alignment horizontal="left" vertical="center"/>
      <protection hidden="1"/>
    </xf>
    <xf numFmtId="165" fontId="7" fillId="0" borderId="1" xfId="2" applyNumberFormat="1" applyFont="1" applyFill="1" applyBorder="1" applyAlignment="1" applyProtection="1">
      <alignment horizontal="center" vertical="center"/>
      <protection hidden="1"/>
    </xf>
    <xf numFmtId="164" fontId="7" fillId="0" borderId="1" xfId="2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6" fillId="0" borderId="4" xfId="0" applyFont="1" applyBorder="1"/>
    <xf numFmtId="0" fontId="0" fillId="2" borderId="4" xfId="0" applyFill="1" applyBorder="1"/>
    <xf numFmtId="169" fontId="3" fillId="2" borderId="1" xfId="2" applyNumberFormat="1" applyFont="1" applyFill="1" applyBorder="1" applyAlignment="1" applyProtection="1">
      <alignment horizontal="left" vertical="top" wrapText="1"/>
      <protection hidden="1"/>
    </xf>
    <xf numFmtId="166" fontId="3" fillId="2" borderId="1" xfId="2" applyNumberFormat="1" applyFont="1" applyFill="1" applyBorder="1" applyAlignment="1" applyProtection="1">
      <alignment horizontal="right" vertical="center"/>
      <protection hidden="1"/>
    </xf>
    <xf numFmtId="168" fontId="3" fillId="2" borderId="1" xfId="2" applyNumberFormat="1" applyFont="1" applyFill="1" applyBorder="1" applyAlignment="1" applyProtection="1">
      <alignment horizontal="center" vertical="center"/>
      <protection hidden="1"/>
    </xf>
    <xf numFmtId="166" fontId="3" fillId="2" borderId="1" xfId="2" applyNumberFormat="1" applyFont="1" applyFill="1" applyBorder="1" applyAlignment="1" applyProtection="1">
      <alignment horizontal="left" vertical="center"/>
      <protection hidden="1"/>
    </xf>
    <xf numFmtId="167" fontId="3" fillId="2" borderId="1" xfId="2" applyNumberFormat="1" applyFont="1" applyFill="1" applyBorder="1" applyAlignment="1" applyProtection="1">
      <alignment horizontal="left" vertical="center"/>
      <protection hidden="1"/>
    </xf>
    <xf numFmtId="165" fontId="3" fillId="2" borderId="1" xfId="2" applyNumberFormat="1" applyFont="1" applyFill="1" applyBorder="1" applyAlignment="1" applyProtection="1">
      <alignment horizontal="center" vertical="center"/>
      <protection hidden="1"/>
    </xf>
    <xf numFmtId="164" fontId="3" fillId="2" borderId="1" xfId="2" applyNumberFormat="1" applyFont="1" applyFill="1" applyBorder="1" applyAlignment="1" applyProtection="1">
      <alignment horizontal="center" vertical="center"/>
      <protection hidden="1"/>
    </xf>
    <xf numFmtId="0" fontId="0" fillId="2" borderId="0" xfId="0" applyFill="1"/>
    <xf numFmtId="164" fontId="3" fillId="2" borderId="1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Font="1" applyBorder="1"/>
    <xf numFmtId="0" fontId="0" fillId="0" borderId="0" xfId="0" applyFont="1"/>
    <xf numFmtId="0" fontId="3" fillId="0" borderId="4" xfId="0" applyFont="1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2" applyNumberFormat="1" applyFont="1" applyFill="1" applyBorder="1" applyAlignment="1" applyProtection="1">
      <protection hidden="1"/>
    </xf>
    <xf numFmtId="0" fontId="10" fillId="0" borderId="1" xfId="2" applyNumberFormat="1" applyFont="1" applyFill="1" applyBorder="1" applyAlignment="1" applyProtection="1">
      <protection hidden="1"/>
    </xf>
    <xf numFmtId="164" fontId="11" fillId="0" borderId="1" xfId="2" applyNumberFormat="1" applyFont="1" applyFill="1" applyBorder="1" applyAlignment="1" applyProtection="1">
      <alignment horizontal="center" vertical="center"/>
      <protection hidden="1"/>
    </xf>
    <xf numFmtId="0" fontId="12" fillId="0" borderId="0" xfId="0" applyFont="1"/>
    <xf numFmtId="0" fontId="7" fillId="0" borderId="0" xfId="0" applyFont="1" applyAlignment="1"/>
    <xf numFmtId="0" fontId="3" fillId="0" borderId="0" xfId="1" applyFont="1" applyAlignment="1"/>
    <xf numFmtId="0" fontId="8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wrapText="1"/>
      <protection hidden="1"/>
    </xf>
    <xf numFmtId="0" fontId="3" fillId="0" borderId="5" xfId="1" applyNumberFormat="1" applyFont="1" applyFill="1" applyBorder="1" applyAlignment="1" applyProtection="1">
      <alignment horizontal="center" wrapText="1"/>
      <protection hidden="1"/>
    </xf>
    <xf numFmtId="0" fontId="3" fillId="0" borderId="6" xfId="1" applyNumberFormat="1" applyFont="1" applyFill="1" applyBorder="1" applyAlignment="1" applyProtection="1">
      <alignment horizont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2"/>
    <cellStyle name="Обычный 2 4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3366FF"/>
    <pageSetUpPr fitToPage="1"/>
  </sheetPr>
  <dimension ref="A1:O113"/>
  <sheetViews>
    <sheetView tabSelected="1" zoomScale="60" zoomScaleNormal="60" workbookViewId="0">
      <selection activeCell="B2" sqref="B2:M2"/>
    </sheetView>
  </sheetViews>
  <sheetFormatPr defaultRowHeight="13.2"/>
  <cols>
    <col min="1" max="1" width="4.109375" customWidth="1"/>
    <col min="2" max="2" width="52.21875" customWidth="1"/>
    <col min="3" max="3" width="4.44140625" customWidth="1"/>
    <col min="4" max="5" width="5.44140625" customWidth="1"/>
    <col min="6" max="6" width="8" customWidth="1"/>
    <col min="7" max="7" width="8.109375" customWidth="1"/>
    <col min="8" max="8" width="16.33203125" customWidth="1"/>
    <col min="9" max="9" width="16.33203125" bestFit="1" customWidth="1"/>
    <col min="10" max="10" width="16.88671875" customWidth="1"/>
    <col min="11" max="12" width="16" customWidth="1"/>
    <col min="13" max="13" width="17.21875" customWidth="1"/>
  </cols>
  <sheetData>
    <row r="1" spans="1:15" ht="18">
      <c r="A1" s="50"/>
      <c r="B1" s="76" t="s">
        <v>86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51"/>
      <c r="O1" s="51"/>
    </row>
    <row r="2" spans="1:15" ht="18">
      <c r="A2" s="50"/>
      <c r="B2" s="77" t="s">
        <v>111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52"/>
      <c r="O2" s="52"/>
    </row>
    <row r="3" spans="1:15" ht="18">
      <c r="A3" s="50"/>
      <c r="B3" s="77" t="s">
        <v>93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52"/>
      <c r="O3" s="52"/>
    </row>
    <row r="4" spans="1:15" ht="18">
      <c r="A4" s="77" t="s">
        <v>95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52"/>
      <c r="O4" s="52"/>
    </row>
    <row r="5" spans="1:15" ht="18">
      <c r="B5" s="75" t="s">
        <v>94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5" s="8" customFormat="1" ht="18">
      <c r="B6" s="75" t="s">
        <v>86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9"/>
      <c r="O6" s="9"/>
    </row>
    <row r="7" spans="1:15" s="8" customFormat="1" ht="18">
      <c r="B7" s="75" t="s">
        <v>36</v>
      </c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9"/>
      <c r="O7" s="9"/>
    </row>
    <row r="8" spans="1:15" s="8" customFormat="1" ht="18">
      <c r="B8" s="75" t="s">
        <v>91</v>
      </c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9"/>
      <c r="O8" s="9"/>
    </row>
    <row r="9" spans="1:15" s="8" customFormat="1" ht="18">
      <c r="B9" s="75" t="s">
        <v>90</v>
      </c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9"/>
      <c r="O9" s="9"/>
    </row>
    <row r="10" spans="1:15" ht="18">
      <c r="A10" s="3"/>
      <c r="B10" s="3"/>
      <c r="C10" s="3"/>
      <c r="D10" s="4"/>
      <c r="E10" s="4"/>
      <c r="F10" s="3"/>
      <c r="G10" s="3"/>
      <c r="H10" s="3"/>
      <c r="I10" s="3"/>
    </row>
    <row r="11" spans="1:15" ht="18">
      <c r="A11" s="74" t="s">
        <v>34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</row>
    <row r="12" spans="1:15" ht="18" customHeight="1">
      <c r="A12" s="72" t="s">
        <v>33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</row>
    <row r="13" spans="1:15" ht="18">
      <c r="A13" s="73" t="s">
        <v>26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</row>
    <row r="14" spans="1:15" ht="18" hidden="1" customHeight="1">
      <c r="A14" s="73"/>
      <c r="B14" s="73"/>
      <c r="C14" s="73"/>
      <c r="D14" s="73"/>
      <c r="E14" s="73"/>
      <c r="F14" s="73"/>
      <c r="G14" s="73"/>
      <c r="H14" s="73"/>
      <c r="I14" s="73"/>
    </row>
    <row r="15" spans="1:15" ht="18">
      <c r="A15" s="73" t="s">
        <v>29</v>
      </c>
      <c r="B15" s="73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</row>
    <row r="16" spans="1:15" ht="18">
      <c r="A16" s="73" t="s">
        <v>89</v>
      </c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</row>
    <row r="17" spans="1:13" ht="18">
      <c r="A17" s="3"/>
      <c r="B17" s="3"/>
      <c r="C17" s="3"/>
      <c r="D17" s="4"/>
      <c r="E17" s="4"/>
      <c r="F17" s="3"/>
      <c r="G17" s="3"/>
      <c r="H17" s="3"/>
      <c r="I17" s="3"/>
    </row>
    <row r="18" spans="1:13" ht="39.75" customHeight="1">
      <c r="A18" s="53" t="s">
        <v>8</v>
      </c>
      <c r="B18" s="56" t="s">
        <v>9</v>
      </c>
      <c r="C18" s="59" t="s">
        <v>24</v>
      </c>
      <c r="D18" s="60"/>
      <c r="E18" s="60"/>
      <c r="F18" s="60"/>
      <c r="G18" s="61"/>
      <c r="H18" s="71" t="s">
        <v>6</v>
      </c>
      <c r="I18" s="71"/>
      <c r="J18" s="71"/>
      <c r="K18" s="71"/>
      <c r="L18" s="71"/>
      <c r="M18" s="71"/>
    </row>
    <row r="19" spans="1:13" ht="18.75" customHeight="1">
      <c r="A19" s="54"/>
      <c r="B19" s="57"/>
      <c r="C19" s="62" t="s">
        <v>23</v>
      </c>
      <c r="D19" s="63"/>
      <c r="E19" s="63"/>
      <c r="F19" s="64"/>
      <c r="G19" s="56" t="s">
        <v>25</v>
      </c>
      <c r="H19" s="71" t="s">
        <v>84</v>
      </c>
      <c r="I19" s="71"/>
      <c r="J19" s="71" t="s">
        <v>87</v>
      </c>
      <c r="K19" s="71"/>
      <c r="L19" s="71" t="s">
        <v>92</v>
      </c>
      <c r="M19" s="71"/>
    </row>
    <row r="20" spans="1:13" ht="93.75" customHeight="1">
      <c r="A20" s="55"/>
      <c r="B20" s="58"/>
      <c r="C20" s="65"/>
      <c r="D20" s="66"/>
      <c r="E20" s="66"/>
      <c r="F20" s="67"/>
      <c r="G20" s="58"/>
      <c r="H20" s="5" t="s">
        <v>27</v>
      </c>
      <c r="I20" s="5" t="s">
        <v>28</v>
      </c>
      <c r="J20" s="6" t="s">
        <v>27</v>
      </c>
      <c r="K20" s="5" t="s">
        <v>28</v>
      </c>
      <c r="L20" s="6" t="s">
        <v>27</v>
      </c>
      <c r="M20" s="5" t="s">
        <v>28</v>
      </c>
    </row>
    <row r="21" spans="1:13" ht="15.75" customHeight="1">
      <c r="A21" s="10">
        <v>1</v>
      </c>
      <c r="B21" s="10">
        <v>2</v>
      </c>
      <c r="C21" s="68">
        <v>3</v>
      </c>
      <c r="D21" s="69"/>
      <c r="E21" s="69"/>
      <c r="F21" s="70"/>
      <c r="G21" s="10">
        <v>4</v>
      </c>
      <c r="H21" s="46">
        <v>6</v>
      </c>
      <c r="I21" s="46">
        <v>7</v>
      </c>
      <c r="J21" s="46">
        <v>8</v>
      </c>
      <c r="K21" s="46">
        <v>9</v>
      </c>
      <c r="L21" s="46">
        <v>10</v>
      </c>
      <c r="M21" s="2"/>
    </row>
    <row r="22" spans="1:13" s="31" customFormat="1" ht="72">
      <c r="A22" s="23" t="s">
        <v>5</v>
      </c>
      <c r="B22" s="24" t="s">
        <v>68</v>
      </c>
      <c r="C22" s="25" t="s">
        <v>37</v>
      </c>
      <c r="D22" s="26" t="s">
        <v>11</v>
      </c>
      <c r="E22" s="27" t="s">
        <v>1</v>
      </c>
      <c r="F22" s="28" t="s">
        <v>16</v>
      </c>
      <c r="G22" s="29" t="s">
        <v>14</v>
      </c>
      <c r="H22" s="30">
        <f t="shared" ref="H22:M22" si="0">H23+H29+H41+H45</f>
        <v>928901.23999999987</v>
      </c>
      <c r="I22" s="30">
        <f t="shared" si="0"/>
        <v>0</v>
      </c>
      <c r="J22" s="30">
        <f t="shared" si="0"/>
        <v>943814.19</v>
      </c>
      <c r="K22" s="30">
        <f t="shared" si="0"/>
        <v>0</v>
      </c>
      <c r="L22" s="30">
        <f t="shared" si="0"/>
        <v>843794.19</v>
      </c>
      <c r="M22" s="30">
        <f t="shared" si="0"/>
        <v>0</v>
      </c>
    </row>
    <row r="23" spans="1:13" ht="54">
      <c r="A23" s="7"/>
      <c r="B23" s="16" t="s">
        <v>69</v>
      </c>
      <c r="C23" s="17" t="s">
        <v>37</v>
      </c>
      <c r="D23" s="18" t="s">
        <v>5</v>
      </c>
      <c r="E23" s="19" t="s">
        <v>1</v>
      </c>
      <c r="F23" s="12" t="s">
        <v>16</v>
      </c>
      <c r="G23" s="20" t="s">
        <v>14</v>
      </c>
      <c r="H23" s="13">
        <f t="shared" ref="H23:M23" si="1">H24</f>
        <v>169260</v>
      </c>
      <c r="I23" s="13">
        <f t="shared" si="1"/>
        <v>0</v>
      </c>
      <c r="J23" s="13">
        <f t="shared" si="1"/>
        <v>169260</v>
      </c>
      <c r="K23" s="13">
        <f t="shared" si="1"/>
        <v>0</v>
      </c>
      <c r="L23" s="13">
        <f t="shared" si="1"/>
        <v>169260</v>
      </c>
      <c r="M23" s="13">
        <f t="shared" si="1"/>
        <v>0</v>
      </c>
    </row>
    <row r="24" spans="1:13" ht="72">
      <c r="A24" s="7"/>
      <c r="B24" s="16" t="s">
        <v>67</v>
      </c>
      <c r="C24" s="17">
        <v>7</v>
      </c>
      <c r="D24" s="18">
        <v>1</v>
      </c>
      <c r="E24" s="19">
        <v>1</v>
      </c>
      <c r="F24" s="12">
        <v>0</v>
      </c>
      <c r="G24" s="20"/>
      <c r="H24" s="13">
        <f t="shared" ref="H24:M24" si="2">H25+H27</f>
        <v>169260</v>
      </c>
      <c r="I24" s="13">
        <f t="shared" si="2"/>
        <v>0</v>
      </c>
      <c r="J24" s="13">
        <f t="shared" si="2"/>
        <v>169260</v>
      </c>
      <c r="K24" s="13">
        <f t="shared" si="2"/>
        <v>0</v>
      </c>
      <c r="L24" s="13">
        <f t="shared" si="2"/>
        <v>169260</v>
      </c>
      <c r="M24" s="13">
        <f t="shared" si="2"/>
        <v>0</v>
      </c>
    </row>
    <row r="25" spans="1:13" ht="72">
      <c r="A25" s="14"/>
      <c r="B25" s="16" t="s">
        <v>82</v>
      </c>
      <c r="C25" s="17" t="s">
        <v>37</v>
      </c>
      <c r="D25" s="18" t="s">
        <v>5</v>
      </c>
      <c r="E25" s="19" t="s">
        <v>0</v>
      </c>
      <c r="F25" s="12" t="s">
        <v>18</v>
      </c>
      <c r="G25" s="20" t="s">
        <v>14</v>
      </c>
      <c r="H25" s="13">
        <f t="shared" ref="H25:M25" si="3">H26</f>
        <v>97650</v>
      </c>
      <c r="I25" s="13">
        <f t="shared" si="3"/>
        <v>0</v>
      </c>
      <c r="J25" s="13">
        <f t="shared" si="3"/>
        <v>97650</v>
      </c>
      <c r="K25" s="13">
        <f t="shared" si="3"/>
        <v>0</v>
      </c>
      <c r="L25" s="13">
        <f t="shared" si="3"/>
        <v>97650</v>
      </c>
      <c r="M25" s="13">
        <f t="shared" si="3"/>
        <v>0</v>
      </c>
    </row>
    <row r="26" spans="1:13" ht="40.200000000000003" customHeight="1">
      <c r="A26" s="14"/>
      <c r="B26" s="16" t="s">
        <v>38</v>
      </c>
      <c r="C26" s="17" t="s">
        <v>37</v>
      </c>
      <c r="D26" s="18" t="s">
        <v>5</v>
      </c>
      <c r="E26" s="19" t="s">
        <v>0</v>
      </c>
      <c r="F26" s="12" t="s">
        <v>18</v>
      </c>
      <c r="G26" s="20" t="s">
        <v>39</v>
      </c>
      <c r="H26" s="13">
        <v>97650</v>
      </c>
      <c r="I26" s="13">
        <v>0</v>
      </c>
      <c r="J26" s="21">
        <v>97650</v>
      </c>
      <c r="K26" s="21">
        <v>0</v>
      </c>
      <c r="L26" s="21">
        <v>97650</v>
      </c>
      <c r="M26" s="21">
        <v>0</v>
      </c>
    </row>
    <row r="27" spans="1:13" ht="108">
      <c r="A27" s="14"/>
      <c r="B27" s="16" t="s">
        <v>83</v>
      </c>
      <c r="C27" s="17" t="s">
        <v>37</v>
      </c>
      <c r="D27" s="18" t="s">
        <v>5</v>
      </c>
      <c r="E27" s="19" t="s">
        <v>0</v>
      </c>
      <c r="F27" s="12" t="s">
        <v>19</v>
      </c>
      <c r="G27" s="20" t="s">
        <v>14</v>
      </c>
      <c r="H27" s="13">
        <f t="shared" ref="H27:M27" si="4">H28</f>
        <v>71610</v>
      </c>
      <c r="I27" s="13">
        <f t="shared" si="4"/>
        <v>0</v>
      </c>
      <c r="J27" s="13">
        <f t="shared" si="4"/>
        <v>71610</v>
      </c>
      <c r="K27" s="13">
        <f t="shared" si="4"/>
        <v>0</v>
      </c>
      <c r="L27" s="13">
        <f t="shared" si="4"/>
        <v>71610</v>
      </c>
      <c r="M27" s="13">
        <f t="shared" si="4"/>
        <v>0</v>
      </c>
    </row>
    <row r="28" spans="1:13" s="1" customFormat="1" ht="36">
      <c r="A28" s="15"/>
      <c r="B28" s="16" t="s">
        <v>38</v>
      </c>
      <c r="C28" s="17" t="s">
        <v>37</v>
      </c>
      <c r="D28" s="18" t="s">
        <v>5</v>
      </c>
      <c r="E28" s="19" t="s">
        <v>0</v>
      </c>
      <c r="F28" s="12" t="s">
        <v>19</v>
      </c>
      <c r="G28" s="20" t="s">
        <v>39</v>
      </c>
      <c r="H28" s="13">
        <v>71610</v>
      </c>
      <c r="I28" s="13">
        <v>0</v>
      </c>
      <c r="J28" s="21">
        <v>71610</v>
      </c>
      <c r="K28" s="21">
        <v>0</v>
      </c>
      <c r="L28" s="21">
        <v>71610</v>
      </c>
      <c r="M28" s="21">
        <v>0</v>
      </c>
    </row>
    <row r="29" spans="1:13" ht="72">
      <c r="A29" s="14"/>
      <c r="B29" s="16" t="s">
        <v>70</v>
      </c>
      <c r="C29" s="17" t="s">
        <v>37</v>
      </c>
      <c r="D29" s="18" t="s">
        <v>40</v>
      </c>
      <c r="E29" s="19" t="s">
        <v>1</v>
      </c>
      <c r="F29" s="12" t="s">
        <v>16</v>
      </c>
      <c r="G29" s="20" t="s">
        <v>14</v>
      </c>
      <c r="H29" s="13">
        <f t="shared" ref="H29:M29" si="5">H30+H37</f>
        <v>337029.04</v>
      </c>
      <c r="I29" s="13">
        <f t="shared" si="5"/>
        <v>0</v>
      </c>
      <c r="J29" s="13">
        <f t="shared" si="5"/>
        <v>235050.59</v>
      </c>
      <c r="K29" s="13">
        <f t="shared" si="5"/>
        <v>0</v>
      </c>
      <c r="L29" s="13">
        <f t="shared" si="5"/>
        <v>135030.59</v>
      </c>
      <c r="M29" s="13">
        <f t="shared" si="5"/>
        <v>0</v>
      </c>
    </row>
    <row r="30" spans="1:13" ht="36">
      <c r="A30" s="14"/>
      <c r="B30" s="16" t="s">
        <v>41</v>
      </c>
      <c r="C30" s="17" t="s">
        <v>37</v>
      </c>
      <c r="D30" s="18" t="s">
        <v>40</v>
      </c>
      <c r="E30" s="19" t="s">
        <v>42</v>
      </c>
      <c r="F30" s="12" t="s">
        <v>16</v>
      </c>
      <c r="G30" s="20" t="s">
        <v>14</v>
      </c>
      <c r="H30" s="13">
        <f>H31+H35</f>
        <v>270029.03999999998</v>
      </c>
      <c r="I30" s="13">
        <f t="shared" ref="I30:M30" si="6">I31+I35</f>
        <v>0</v>
      </c>
      <c r="J30" s="13">
        <f t="shared" si="6"/>
        <v>190024.59</v>
      </c>
      <c r="K30" s="13">
        <f t="shared" si="6"/>
        <v>0</v>
      </c>
      <c r="L30" s="13">
        <f t="shared" si="6"/>
        <v>90004.59</v>
      </c>
      <c r="M30" s="13">
        <f t="shared" si="6"/>
        <v>0</v>
      </c>
    </row>
    <row r="31" spans="1:13" ht="36">
      <c r="A31" s="14"/>
      <c r="B31" s="16" t="s">
        <v>43</v>
      </c>
      <c r="C31" s="17" t="s">
        <v>37</v>
      </c>
      <c r="D31" s="18" t="s">
        <v>40</v>
      </c>
      <c r="E31" s="19" t="s">
        <v>42</v>
      </c>
      <c r="F31" s="12" t="s">
        <v>18</v>
      </c>
      <c r="G31" s="20" t="s">
        <v>14</v>
      </c>
      <c r="H31" s="13">
        <f t="shared" ref="H31:M31" si="7">H32+H33+H34</f>
        <v>250029.03999999998</v>
      </c>
      <c r="I31" s="13">
        <f t="shared" si="7"/>
        <v>0</v>
      </c>
      <c r="J31" s="13">
        <f t="shared" si="7"/>
        <v>185024.59</v>
      </c>
      <c r="K31" s="13">
        <f t="shared" si="7"/>
        <v>0</v>
      </c>
      <c r="L31" s="13">
        <f t="shared" si="7"/>
        <v>85004.59</v>
      </c>
      <c r="M31" s="13">
        <f t="shared" si="7"/>
        <v>0</v>
      </c>
    </row>
    <row r="32" spans="1:13" ht="36">
      <c r="A32" s="14"/>
      <c r="B32" s="16" t="s">
        <v>64</v>
      </c>
      <c r="C32" s="17" t="s">
        <v>37</v>
      </c>
      <c r="D32" s="18" t="s">
        <v>40</v>
      </c>
      <c r="E32" s="19" t="s">
        <v>42</v>
      </c>
      <c r="F32" s="12" t="s">
        <v>18</v>
      </c>
      <c r="G32" s="20">
        <v>120</v>
      </c>
      <c r="H32" s="13">
        <v>100000</v>
      </c>
      <c r="I32" s="13">
        <v>0</v>
      </c>
      <c r="J32" s="21">
        <v>70000</v>
      </c>
      <c r="K32" s="21">
        <v>0</v>
      </c>
      <c r="L32" s="21">
        <v>20000</v>
      </c>
      <c r="M32" s="21">
        <v>0</v>
      </c>
    </row>
    <row r="33" spans="1:13" s="1" customFormat="1" ht="54">
      <c r="A33" s="15"/>
      <c r="B33" s="16" t="s">
        <v>44</v>
      </c>
      <c r="C33" s="17" t="s">
        <v>37</v>
      </c>
      <c r="D33" s="18" t="s">
        <v>40</v>
      </c>
      <c r="E33" s="19" t="s">
        <v>42</v>
      </c>
      <c r="F33" s="12" t="s">
        <v>18</v>
      </c>
      <c r="G33" s="20" t="s">
        <v>45</v>
      </c>
      <c r="H33" s="13">
        <v>90029.04</v>
      </c>
      <c r="I33" s="13">
        <v>0</v>
      </c>
      <c r="J33" s="21">
        <v>55024.59</v>
      </c>
      <c r="K33" s="21">
        <v>0</v>
      </c>
      <c r="L33" s="21">
        <v>45004.59</v>
      </c>
      <c r="M33" s="21">
        <v>0</v>
      </c>
    </row>
    <row r="34" spans="1:13" ht="18">
      <c r="A34" s="14"/>
      <c r="B34" s="16" t="s">
        <v>31</v>
      </c>
      <c r="C34" s="17" t="s">
        <v>37</v>
      </c>
      <c r="D34" s="18" t="s">
        <v>40</v>
      </c>
      <c r="E34" s="19" t="s">
        <v>42</v>
      </c>
      <c r="F34" s="12" t="s">
        <v>18</v>
      </c>
      <c r="G34" s="20" t="s">
        <v>46</v>
      </c>
      <c r="H34" s="13">
        <v>60000</v>
      </c>
      <c r="I34" s="13">
        <v>0</v>
      </c>
      <c r="J34" s="21">
        <v>60000</v>
      </c>
      <c r="K34" s="21">
        <v>0</v>
      </c>
      <c r="L34" s="21">
        <v>20000</v>
      </c>
      <c r="M34" s="21">
        <v>0</v>
      </c>
    </row>
    <row r="35" spans="1:13" s="41" customFormat="1" ht="54">
      <c r="A35" s="33"/>
      <c r="B35" s="34" t="s">
        <v>88</v>
      </c>
      <c r="C35" s="35" t="s">
        <v>37</v>
      </c>
      <c r="D35" s="36" t="s">
        <v>40</v>
      </c>
      <c r="E35" s="37" t="s">
        <v>42</v>
      </c>
      <c r="F35" s="38">
        <v>20020</v>
      </c>
      <c r="G35" s="39" t="s">
        <v>14</v>
      </c>
      <c r="H35" s="40">
        <f>H36</f>
        <v>20000</v>
      </c>
      <c r="I35" s="40">
        <f t="shared" ref="I35:M35" si="8">I36</f>
        <v>0</v>
      </c>
      <c r="J35" s="40">
        <f t="shared" si="8"/>
        <v>5000</v>
      </c>
      <c r="K35" s="40">
        <f t="shared" si="8"/>
        <v>0</v>
      </c>
      <c r="L35" s="40">
        <f t="shared" si="8"/>
        <v>5000</v>
      </c>
      <c r="M35" s="40">
        <f t="shared" si="8"/>
        <v>0</v>
      </c>
    </row>
    <row r="36" spans="1:13" s="41" customFormat="1" ht="54">
      <c r="A36" s="33"/>
      <c r="B36" s="34" t="s">
        <v>44</v>
      </c>
      <c r="C36" s="35" t="s">
        <v>37</v>
      </c>
      <c r="D36" s="36" t="s">
        <v>40</v>
      </c>
      <c r="E36" s="37" t="s">
        <v>42</v>
      </c>
      <c r="F36" s="38">
        <v>20020</v>
      </c>
      <c r="G36" s="39">
        <v>240</v>
      </c>
      <c r="H36" s="40">
        <v>20000</v>
      </c>
      <c r="I36" s="40">
        <v>0</v>
      </c>
      <c r="J36" s="42">
        <v>5000</v>
      </c>
      <c r="K36" s="42">
        <v>0</v>
      </c>
      <c r="L36" s="42">
        <v>5000</v>
      </c>
      <c r="M36" s="42">
        <v>0</v>
      </c>
    </row>
    <row r="37" spans="1:13" ht="36">
      <c r="A37" s="14"/>
      <c r="B37" s="16" t="s">
        <v>47</v>
      </c>
      <c r="C37" s="17" t="s">
        <v>37</v>
      </c>
      <c r="D37" s="18" t="s">
        <v>40</v>
      </c>
      <c r="E37" s="19" t="s">
        <v>2</v>
      </c>
      <c r="F37" s="12" t="s">
        <v>16</v>
      </c>
      <c r="G37" s="20" t="s">
        <v>14</v>
      </c>
      <c r="H37" s="13">
        <f t="shared" ref="H37:M37" si="9">H38</f>
        <v>67000</v>
      </c>
      <c r="I37" s="13">
        <f t="shared" si="9"/>
        <v>0</v>
      </c>
      <c r="J37" s="13">
        <f t="shared" si="9"/>
        <v>45026</v>
      </c>
      <c r="K37" s="13">
        <f t="shared" si="9"/>
        <v>0</v>
      </c>
      <c r="L37" s="13">
        <f t="shared" si="9"/>
        <v>45026</v>
      </c>
      <c r="M37" s="13">
        <f t="shared" si="9"/>
        <v>0</v>
      </c>
    </row>
    <row r="38" spans="1:13" s="1" customFormat="1" ht="18">
      <c r="A38" s="15"/>
      <c r="B38" s="16" t="s">
        <v>71</v>
      </c>
      <c r="C38" s="17" t="s">
        <v>37</v>
      </c>
      <c r="D38" s="18" t="s">
        <v>40</v>
      </c>
      <c r="E38" s="19" t="s">
        <v>2</v>
      </c>
      <c r="F38" s="12">
        <v>20010</v>
      </c>
      <c r="G38" s="20" t="s">
        <v>14</v>
      </c>
      <c r="H38" s="13">
        <f t="shared" ref="H38:M38" si="10">H39+H40</f>
        <v>67000</v>
      </c>
      <c r="I38" s="13">
        <f t="shared" si="10"/>
        <v>0</v>
      </c>
      <c r="J38" s="13">
        <f t="shared" si="10"/>
        <v>45026</v>
      </c>
      <c r="K38" s="13">
        <f t="shared" si="10"/>
        <v>0</v>
      </c>
      <c r="L38" s="13">
        <f t="shared" si="10"/>
        <v>45026</v>
      </c>
      <c r="M38" s="13">
        <f t="shared" si="10"/>
        <v>0</v>
      </c>
    </row>
    <row r="39" spans="1:13" ht="54">
      <c r="A39" s="14"/>
      <c r="B39" s="16" t="s">
        <v>44</v>
      </c>
      <c r="C39" s="17" t="s">
        <v>37</v>
      </c>
      <c r="D39" s="18" t="s">
        <v>40</v>
      </c>
      <c r="E39" s="19" t="s">
        <v>2</v>
      </c>
      <c r="F39" s="12">
        <v>20010</v>
      </c>
      <c r="G39" s="20" t="s">
        <v>45</v>
      </c>
      <c r="H39" s="13">
        <v>37000</v>
      </c>
      <c r="I39" s="13">
        <v>0</v>
      </c>
      <c r="J39" s="21">
        <v>25046</v>
      </c>
      <c r="K39" s="21">
        <v>0</v>
      </c>
      <c r="L39" s="21">
        <v>25046</v>
      </c>
      <c r="M39" s="21">
        <v>0</v>
      </c>
    </row>
    <row r="40" spans="1:13" ht="18">
      <c r="A40" s="14"/>
      <c r="B40" s="16" t="s">
        <v>31</v>
      </c>
      <c r="C40" s="17" t="s">
        <v>37</v>
      </c>
      <c r="D40" s="18" t="s">
        <v>40</v>
      </c>
      <c r="E40" s="19">
        <v>3</v>
      </c>
      <c r="F40" s="12" t="s">
        <v>18</v>
      </c>
      <c r="G40" s="20" t="s">
        <v>46</v>
      </c>
      <c r="H40" s="13">
        <v>30000</v>
      </c>
      <c r="I40" s="13">
        <v>0</v>
      </c>
      <c r="J40" s="21">
        <v>19980</v>
      </c>
      <c r="K40" s="21">
        <v>0</v>
      </c>
      <c r="L40" s="21">
        <v>19980</v>
      </c>
      <c r="M40" s="21">
        <v>0</v>
      </c>
    </row>
    <row r="41" spans="1:13" s="1" customFormat="1" ht="36">
      <c r="A41" s="15"/>
      <c r="B41" s="16" t="s">
        <v>72</v>
      </c>
      <c r="C41" s="17" t="s">
        <v>37</v>
      </c>
      <c r="D41" s="18" t="s">
        <v>10</v>
      </c>
      <c r="E41" s="19" t="s">
        <v>1</v>
      </c>
      <c r="F41" s="12" t="s">
        <v>16</v>
      </c>
      <c r="G41" s="20" t="s">
        <v>14</v>
      </c>
      <c r="H41" s="13">
        <f>H42</f>
        <v>274503.59999999998</v>
      </c>
      <c r="I41" s="13">
        <f t="shared" ref="H41:M43" si="11">I42</f>
        <v>0</v>
      </c>
      <c r="J41" s="13">
        <f t="shared" si="11"/>
        <v>274503.59999999998</v>
      </c>
      <c r="K41" s="13">
        <f t="shared" si="11"/>
        <v>0</v>
      </c>
      <c r="L41" s="13">
        <f t="shared" si="11"/>
        <v>274503.59999999998</v>
      </c>
      <c r="M41" s="13">
        <f t="shared" si="11"/>
        <v>0</v>
      </c>
    </row>
    <row r="42" spans="1:13" ht="36">
      <c r="A42" s="14"/>
      <c r="B42" s="16" t="s">
        <v>48</v>
      </c>
      <c r="C42" s="17" t="s">
        <v>37</v>
      </c>
      <c r="D42" s="18" t="s">
        <v>10</v>
      </c>
      <c r="E42" s="19" t="s">
        <v>0</v>
      </c>
      <c r="F42" s="12" t="s">
        <v>16</v>
      </c>
      <c r="G42" s="20" t="s">
        <v>14</v>
      </c>
      <c r="H42" s="13">
        <f t="shared" si="11"/>
        <v>274503.59999999998</v>
      </c>
      <c r="I42" s="13">
        <f t="shared" si="11"/>
        <v>0</v>
      </c>
      <c r="J42" s="13">
        <f t="shared" si="11"/>
        <v>274503.59999999998</v>
      </c>
      <c r="K42" s="13">
        <f t="shared" si="11"/>
        <v>0</v>
      </c>
      <c r="L42" s="13">
        <f t="shared" si="11"/>
        <v>274503.59999999998</v>
      </c>
      <c r="M42" s="13">
        <f t="shared" si="11"/>
        <v>0</v>
      </c>
    </row>
    <row r="43" spans="1:13" s="1" customFormat="1" ht="90">
      <c r="A43" s="15"/>
      <c r="B43" s="16" t="s">
        <v>49</v>
      </c>
      <c r="C43" s="17" t="s">
        <v>37</v>
      </c>
      <c r="D43" s="18" t="s">
        <v>10</v>
      </c>
      <c r="E43" s="19" t="s">
        <v>0</v>
      </c>
      <c r="F43" s="12" t="s">
        <v>18</v>
      </c>
      <c r="G43" s="20" t="s">
        <v>14</v>
      </c>
      <c r="H43" s="13">
        <f t="shared" si="11"/>
        <v>274503.59999999998</v>
      </c>
      <c r="I43" s="13">
        <f t="shared" si="11"/>
        <v>0</v>
      </c>
      <c r="J43" s="13">
        <f t="shared" si="11"/>
        <v>274503.59999999998</v>
      </c>
      <c r="K43" s="13">
        <f t="shared" si="11"/>
        <v>0</v>
      </c>
      <c r="L43" s="13">
        <f t="shared" si="11"/>
        <v>274503.59999999998</v>
      </c>
      <c r="M43" s="13">
        <f t="shared" si="11"/>
        <v>0</v>
      </c>
    </row>
    <row r="44" spans="1:13" ht="36.6" customHeight="1">
      <c r="A44" s="14"/>
      <c r="B44" s="16" t="s">
        <v>22</v>
      </c>
      <c r="C44" s="17" t="s">
        <v>37</v>
      </c>
      <c r="D44" s="18" t="s">
        <v>10</v>
      </c>
      <c r="E44" s="19" t="s">
        <v>0</v>
      </c>
      <c r="F44" s="12" t="s">
        <v>18</v>
      </c>
      <c r="G44" s="20" t="s">
        <v>50</v>
      </c>
      <c r="H44" s="13">
        <v>274503.59999999998</v>
      </c>
      <c r="I44" s="13">
        <v>0</v>
      </c>
      <c r="J44" s="13">
        <v>274503.59999999998</v>
      </c>
      <c r="K44" s="21">
        <v>0</v>
      </c>
      <c r="L44" s="13">
        <v>274503.59999999998</v>
      </c>
      <c r="M44" s="21">
        <v>0</v>
      </c>
    </row>
    <row r="45" spans="1:13" ht="92.4" customHeight="1">
      <c r="A45" s="14"/>
      <c r="B45" s="16" t="s">
        <v>73</v>
      </c>
      <c r="C45" s="17" t="s">
        <v>37</v>
      </c>
      <c r="D45" s="18" t="s">
        <v>12</v>
      </c>
      <c r="E45" s="19" t="s">
        <v>1</v>
      </c>
      <c r="F45" s="12" t="s">
        <v>16</v>
      </c>
      <c r="G45" s="20" t="s">
        <v>14</v>
      </c>
      <c r="H45" s="13">
        <f t="shared" ref="H45:M47" si="12">H46</f>
        <v>148108.6</v>
      </c>
      <c r="I45" s="13">
        <f t="shared" si="12"/>
        <v>0</v>
      </c>
      <c r="J45" s="13">
        <f t="shared" si="12"/>
        <v>265000</v>
      </c>
      <c r="K45" s="13">
        <f t="shared" si="12"/>
        <v>0</v>
      </c>
      <c r="L45" s="13">
        <f t="shared" si="12"/>
        <v>265000</v>
      </c>
      <c r="M45" s="13">
        <f t="shared" si="12"/>
        <v>0</v>
      </c>
    </row>
    <row r="46" spans="1:13" s="1" customFormat="1" ht="36">
      <c r="A46" s="15"/>
      <c r="B46" s="16" t="s">
        <v>51</v>
      </c>
      <c r="C46" s="17" t="s">
        <v>37</v>
      </c>
      <c r="D46" s="18" t="s">
        <v>12</v>
      </c>
      <c r="E46" s="19" t="s">
        <v>42</v>
      </c>
      <c r="F46" s="12" t="s">
        <v>16</v>
      </c>
      <c r="G46" s="20" t="s">
        <v>14</v>
      </c>
      <c r="H46" s="13">
        <f t="shared" si="12"/>
        <v>148108.6</v>
      </c>
      <c r="I46" s="13">
        <f t="shared" si="12"/>
        <v>0</v>
      </c>
      <c r="J46" s="13">
        <f t="shared" si="12"/>
        <v>265000</v>
      </c>
      <c r="K46" s="13">
        <f t="shared" si="12"/>
        <v>0</v>
      </c>
      <c r="L46" s="13">
        <f t="shared" si="12"/>
        <v>265000</v>
      </c>
      <c r="M46" s="13">
        <f t="shared" si="12"/>
        <v>0</v>
      </c>
    </row>
    <row r="47" spans="1:13" ht="18">
      <c r="A47" s="14"/>
      <c r="B47" s="16" t="s">
        <v>52</v>
      </c>
      <c r="C47" s="17" t="s">
        <v>37</v>
      </c>
      <c r="D47" s="18" t="s">
        <v>12</v>
      </c>
      <c r="E47" s="19" t="s">
        <v>42</v>
      </c>
      <c r="F47" s="12" t="s">
        <v>18</v>
      </c>
      <c r="G47" s="20" t="s">
        <v>14</v>
      </c>
      <c r="H47" s="13">
        <v>148108.6</v>
      </c>
      <c r="I47" s="13">
        <f t="shared" si="12"/>
        <v>0</v>
      </c>
      <c r="J47" s="13">
        <f t="shared" si="12"/>
        <v>265000</v>
      </c>
      <c r="K47" s="13">
        <f t="shared" si="12"/>
        <v>0</v>
      </c>
      <c r="L47" s="13">
        <f t="shared" si="12"/>
        <v>265000</v>
      </c>
      <c r="M47" s="13">
        <f t="shared" si="12"/>
        <v>0</v>
      </c>
    </row>
    <row r="48" spans="1:13" ht="54">
      <c r="A48" s="14"/>
      <c r="B48" s="16" t="s">
        <v>44</v>
      </c>
      <c r="C48" s="17" t="s">
        <v>37</v>
      </c>
      <c r="D48" s="18" t="s">
        <v>12</v>
      </c>
      <c r="E48" s="19" t="s">
        <v>42</v>
      </c>
      <c r="F48" s="12" t="s">
        <v>18</v>
      </c>
      <c r="G48" s="20" t="s">
        <v>45</v>
      </c>
      <c r="H48" s="13">
        <v>265000</v>
      </c>
      <c r="I48" s="13">
        <v>0</v>
      </c>
      <c r="J48" s="21">
        <v>265000</v>
      </c>
      <c r="K48" s="21">
        <v>0</v>
      </c>
      <c r="L48" s="21">
        <v>265000</v>
      </c>
      <c r="M48" s="21">
        <v>0</v>
      </c>
    </row>
    <row r="49" spans="1:13" s="1" customFormat="1" ht="90">
      <c r="A49" s="45">
        <v>2</v>
      </c>
      <c r="B49" s="16" t="s">
        <v>74</v>
      </c>
      <c r="C49" s="17" t="s">
        <v>53</v>
      </c>
      <c r="D49" s="18" t="s">
        <v>11</v>
      </c>
      <c r="E49" s="19" t="s">
        <v>1</v>
      </c>
      <c r="F49" s="12" t="s">
        <v>16</v>
      </c>
      <c r="G49" s="20" t="s">
        <v>14</v>
      </c>
      <c r="H49" s="13">
        <f t="shared" ref="H49:M49" si="13">H50+H68</f>
        <v>10582240.390000001</v>
      </c>
      <c r="I49" s="13">
        <f t="shared" si="13"/>
        <v>211005</v>
      </c>
      <c r="J49" s="13">
        <f t="shared" si="13"/>
        <v>7925812.1100000003</v>
      </c>
      <c r="K49" s="13">
        <f t="shared" si="13"/>
        <v>220796</v>
      </c>
      <c r="L49" s="13">
        <f t="shared" si="13"/>
        <v>7919985.9600000009</v>
      </c>
      <c r="M49" s="13">
        <f t="shared" si="13"/>
        <v>228837</v>
      </c>
    </row>
    <row r="50" spans="1:13" s="1" customFormat="1" ht="54">
      <c r="A50" s="15"/>
      <c r="B50" s="16" t="s">
        <v>75</v>
      </c>
      <c r="C50" s="17" t="s">
        <v>53</v>
      </c>
      <c r="D50" s="18" t="s">
        <v>40</v>
      </c>
      <c r="E50" s="19" t="s">
        <v>1</v>
      </c>
      <c r="F50" s="12" t="s">
        <v>16</v>
      </c>
      <c r="G50" s="20" t="s">
        <v>14</v>
      </c>
      <c r="H50" s="13">
        <f>H54+H65+H51</f>
        <v>3318407.4200000004</v>
      </c>
      <c r="I50" s="13">
        <f>I54+I65</f>
        <v>0</v>
      </c>
      <c r="J50" s="13">
        <f>J54+J65</f>
        <v>2436560.58</v>
      </c>
      <c r="K50" s="13">
        <f>K54+K65</f>
        <v>0</v>
      </c>
      <c r="L50" s="13">
        <f>L54+L65</f>
        <v>2413295.5300000003</v>
      </c>
      <c r="M50" s="13">
        <f>M54+M65</f>
        <v>0</v>
      </c>
    </row>
    <row r="51" spans="1:13" s="1" customFormat="1" ht="54">
      <c r="A51" s="15"/>
      <c r="B51" s="16" t="s">
        <v>96</v>
      </c>
      <c r="C51" s="17" t="s">
        <v>53</v>
      </c>
      <c r="D51" s="18" t="s">
        <v>40</v>
      </c>
      <c r="E51" s="19">
        <v>1</v>
      </c>
      <c r="F51" s="12" t="s">
        <v>16</v>
      </c>
      <c r="G51" s="20" t="s">
        <v>14</v>
      </c>
      <c r="H51" s="13">
        <f>H52</f>
        <v>73042.2</v>
      </c>
      <c r="I51" s="13">
        <f t="shared" ref="I51:M51" si="14">I52+I54+I56+I58</f>
        <v>0</v>
      </c>
      <c r="J51" s="13">
        <v>0</v>
      </c>
      <c r="K51" s="13">
        <f t="shared" si="14"/>
        <v>0</v>
      </c>
      <c r="L51" s="13">
        <v>0</v>
      </c>
      <c r="M51" s="13">
        <f t="shared" si="14"/>
        <v>0</v>
      </c>
    </row>
    <row r="52" spans="1:13" s="44" customFormat="1" ht="36">
      <c r="A52" s="43"/>
      <c r="B52" s="16" t="s">
        <v>97</v>
      </c>
      <c r="C52" s="17" t="s">
        <v>53</v>
      </c>
      <c r="D52" s="18" t="s">
        <v>40</v>
      </c>
      <c r="E52" s="19">
        <v>1</v>
      </c>
      <c r="F52" s="12">
        <v>80320</v>
      </c>
      <c r="G52" s="20" t="s">
        <v>14</v>
      </c>
      <c r="H52" s="13">
        <f t="shared" ref="H52:M52" si="15">H53</f>
        <v>73042.2</v>
      </c>
      <c r="I52" s="13">
        <f t="shared" si="15"/>
        <v>0</v>
      </c>
      <c r="J52" s="13">
        <f t="shared" si="15"/>
        <v>0</v>
      </c>
      <c r="K52" s="13">
        <f t="shared" si="15"/>
        <v>0</v>
      </c>
      <c r="L52" s="13">
        <v>0</v>
      </c>
      <c r="M52" s="13">
        <f t="shared" si="15"/>
        <v>0</v>
      </c>
    </row>
    <row r="53" spans="1:13" s="44" customFormat="1" ht="54">
      <c r="A53" s="43"/>
      <c r="B53" s="16" t="s">
        <v>44</v>
      </c>
      <c r="C53" s="17" t="s">
        <v>53</v>
      </c>
      <c r="D53" s="18" t="s">
        <v>40</v>
      </c>
      <c r="E53" s="19">
        <v>1</v>
      </c>
      <c r="F53" s="12">
        <v>80320</v>
      </c>
      <c r="G53" s="20" t="s">
        <v>45</v>
      </c>
      <c r="H53" s="13">
        <v>73042.2</v>
      </c>
      <c r="I53" s="13">
        <v>0</v>
      </c>
      <c r="J53" s="21">
        <v>0</v>
      </c>
      <c r="K53" s="21">
        <v>0</v>
      </c>
      <c r="L53" s="21">
        <v>0</v>
      </c>
      <c r="M53" s="21">
        <v>0</v>
      </c>
    </row>
    <row r="54" spans="1:13" s="1" customFormat="1" ht="36">
      <c r="A54" s="15"/>
      <c r="B54" s="16" t="s">
        <v>76</v>
      </c>
      <c r="C54" s="17" t="s">
        <v>53</v>
      </c>
      <c r="D54" s="18" t="s">
        <v>40</v>
      </c>
      <c r="E54" s="19" t="s">
        <v>2</v>
      </c>
      <c r="F54" s="12" t="s">
        <v>16</v>
      </c>
      <c r="G54" s="20" t="s">
        <v>14</v>
      </c>
      <c r="H54" s="13">
        <f>H55+H57+H59+H61+H63</f>
        <v>1370744.4400000002</v>
      </c>
      <c r="I54" s="13">
        <f t="shared" ref="I54:M54" si="16">I55+I57+I59+I61</f>
        <v>0</v>
      </c>
      <c r="J54" s="13">
        <f t="shared" si="16"/>
        <v>1114960.58</v>
      </c>
      <c r="K54" s="13">
        <f t="shared" si="16"/>
        <v>0</v>
      </c>
      <c r="L54" s="13">
        <f t="shared" si="16"/>
        <v>1041955.53</v>
      </c>
      <c r="M54" s="13">
        <f t="shared" si="16"/>
        <v>0</v>
      </c>
    </row>
    <row r="55" spans="1:13" ht="18">
      <c r="A55" s="14"/>
      <c r="B55" s="16" t="s">
        <v>54</v>
      </c>
      <c r="C55" s="17" t="s">
        <v>53</v>
      </c>
      <c r="D55" s="18" t="s">
        <v>40</v>
      </c>
      <c r="E55" s="19" t="s">
        <v>2</v>
      </c>
      <c r="F55" s="12" t="s">
        <v>18</v>
      </c>
      <c r="G55" s="20" t="s">
        <v>14</v>
      </c>
      <c r="H55" s="13">
        <f t="shared" ref="H55:M55" si="17">H56</f>
        <v>782150.03</v>
      </c>
      <c r="I55" s="13">
        <f t="shared" si="17"/>
        <v>0</v>
      </c>
      <c r="J55" s="13">
        <f t="shared" si="17"/>
        <v>812638.18</v>
      </c>
      <c r="K55" s="13">
        <f t="shared" si="17"/>
        <v>0</v>
      </c>
      <c r="L55" s="13">
        <f t="shared" si="17"/>
        <v>837896.85</v>
      </c>
      <c r="M55" s="13">
        <f t="shared" si="17"/>
        <v>0</v>
      </c>
    </row>
    <row r="56" spans="1:13" ht="54">
      <c r="A56" s="14"/>
      <c r="B56" s="16" t="s">
        <v>44</v>
      </c>
      <c r="C56" s="17" t="s">
        <v>53</v>
      </c>
      <c r="D56" s="18" t="s">
        <v>40</v>
      </c>
      <c r="E56" s="19" t="s">
        <v>2</v>
      </c>
      <c r="F56" s="12" t="s">
        <v>18</v>
      </c>
      <c r="G56" s="20" t="s">
        <v>45</v>
      </c>
      <c r="H56" s="13">
        <v>782150.03</v>
      </c>
      <c r="I56" s="13">
        <v>0</v>
      </c>
      <c r="J56" s="21">
        <v>812638.18</v>
      </c>
      <c r="K56" s="21">
        <v>0</v>
      </c>
      <c r="L56" s="21">
        <v>837896.85</v>
      </c>
      <c r="M56" s="21">
        <v>0</v>
      </c>
    </row>
    <row r="57" spans="1:13" s="1" customFormat="1" ht="18">
      <c r="A57" s="15"/>
      <c r="B57" s="16" t="s">
        <v>55</v>
      </c>
      <c r="C57" s="17" t="s">
        <v>53</v>
      </c>
      <c r="D57" s="18" t="s">
        <v>40</v>
      </c>
      <c r="E57" s="19" t="s">
        <v>2</v>
      </c>
      <c r="F57" s="12" t="s">
        <v>20</v>
      </c>
      <c r="G57" s="20" t="s">
        <v>14</v>
      </c>
      <c r="H57" s="13">
        <f t="shared" ref="H57:M57" si="18">H58</f>
        <v>40000</v>
      </c>
      <c r="I57" s="13">
        <f t="shared" si="18"/>
        <v>0</v>
      </c>
      <c r="J57" s="13">
        <f t="shared" si="18"/>
        <v>30100</v>
      </c>
      <c r="K57" s="13">
        <f t="shared" si="18"/>
        <v>0</v>
      </c>
      <c r="L57" s="13">
        <f t="shared" si="18"/>
        <v>30100</v>
      </c>
      <c r="M57" s="13">
        <f t="shared" si="18"/>
        <v>0</v>
      </c>
    </row>
    <row r="58" spans="1:13" ht="54">
      <c r="A58" s="14"/>
      <c r="B58" s="16" t="s">
        <v>44</v>
      </c>
      <c r="C58" s="17" t="s">
        <v>53</v>
      </c>
      <c r="D58" s="18" t="s">
        <v>40</v>
      </c>
      <c r="E58" s="19" t="s">
        <v>2</v>
      </c>
      <c r="F58" s="12" t="s">
        <v>20</v>
      </c>
      <c r="G58" s="20" t="s">
        <v>45</v>
      </c>
      <c r="H58" s="13">
        <v>40000</v>
      </c>
      <c r="I58" s="13">
        <v>0</v>
      </c>
      <c r="J58" s="21">
        <v>30100</v>
      </c>
      <c r="K58" s="21">
        <v>0</v>
      </c>
      <c r="L58" s="21">
        <v>30100</v>
      </c>
      <c r="M58" s="21">
        <v>0</v>
      </c>
    </row>
    <row r="59" spans="1:13" ht="36">
      <c r="A59" s="14"/>
      <c r="B59" s="16" t="s">
        <v>56</v>
      </c>
      <c r="C59" s="17" t="s">
        <v>53</v>
      </c>
      <c r="D59" s="18" t="s">
        <v>40</v>
      </c>
      <c r="E59" s="19" t="s">
        <v>2</v>
      </c>
      <c r="F59" s="12" t="s">
        <v>21</v>
      </c>
      <c r="G59" s="20" t="s">
        <v>14</v>
      </c>
      <c r="H59" s="13">
        <f t="shared" ref="H59:M59" si="19">H60</f>
        <v>75000</v>
      </c>
      <c r="I59" s="13">
        <f t="shared" si="19"/>
        <v>0</v>
      </c>
      <c r="J59" s="13">
        <f t="shared" si="19"/>
        <v>75000</v>
      </c>
      <c r="K59" s="13">
        <f t="shared" si="19"/>
        <v>0</v>
      </c>
      <c r="L59" s="13">
        <f t="shared" si="19"/>
        <v>75000</v>
      </c>
      <c r="M59" s="13">
        <f t="shared" si="19"/>
        <v>0</v>
      </c>
    </row>
    <row r="60" spans="1:13" s="1" customFormat="1" ht="54">
      <c r="A60" s="15"/>
      <c r="B60" s="16" t="s">
        <v>44</v>
      </c>
      <c r="C60" s="17" t="s">
        <v>53</v>
      </c>
      <c r="D60" s="18" t="s">
        <v>40</v>
      </c>
      <c r="E60" s="19" t="s">
        <v>2</v>
      </c>
      <c r="F60" s="12" t="s">
        <v>21</v>
      </c>
      <c r="G60" s="20" t="s">
        <v>45</v>
      </c>
      <c r="H60" s="13">
        <v>75000</v>
      </c>
      <c r="I60" s="13">
        <v>0</v>
      </c>
      <c r="J60" s="21">
        <v>75000</v>
      </c>
      <c r="K60" s="21">
        <v>0</v>
      </c>
      <c r="L60" s="21">
        <v>75000</v>
      </c>
      <c r="M60" s="21">
        <v>0</v>
      </c>
    </row>
    <row r="61" spans="1:13" ht="18">
      <c r="A61" s="14"/>
      <c r="B61" s="16" t="s">
        <v>57</v>
      </c>
      <c r="C61" s="17" t="s">
        <v>53</v>
      </c>
      <c r="D61" s="18" t="s">
        <v>40</v>
      </c>
      <c r="E61" s="19" t="s">
        <v>2</v>
      </c>
      <c r="F61" s="12" t="s">
        <v>58</v>
      </c>
      <c r="G61" s="20"/>
      <c r="H61" s="13">
        <f t="shared" ref="H61:M63" si="20">H62</f>
        <v>373073.31</v>
      </c>
      <c r="I61" s="13">
        <f t="shared" si="20"/>
        <v>0</v>
      </c>
      <c r="J61" s="13">
        <f t="shared" si="20"/>
        <v>197222.39999999999</v>
      </c>
      <c r="K61" s="13">
        <f t="shared" si="20"/>
        <v>0</v>
      </c>
      <c r="L61" s="13">
        <f t="shared" si="20"/>
        <v>98958.68</v>
      </c>
      <c r="M61" s="13">
        <f t="shared" si="20"/>
        <v>0</v>
      </c>
    </row>
    <row r="62" spans="1:13" ht="54">
      <c r="A62" s="14"/>
      <c r="B62" s="16" t="s">
        <v>44</v>
      </c>
      <c r="C62" s="17" t="s">
        <v>53</v>
      </c>
      <c r="D62" s="18" t="s">
        <v>40</v>
      </c>
      <c r="E62" s="19" t="s">
        <v>2</v>
      </c>
      <c r="F62" s="12" t="s">
        <v>58</v>
      </c>
      <c r="G62" s="20" t="s">
        <v>45</v>
      </c>
      <c r="H62" s="13">
        <v>373073.31</v>
      </c>
      <c r="I62" s="13">
        <v>0</v>
      </c>
      <c r="J62" s="21">
        <v>197222.39999999999</v>
      </c>
      <c r="K62" s="21">
        <v>0</v>
      </c>
      <c r="L62" s="21">
        <v>98958.68</v>
      </c>
      <c r="M62" s="21">
        <v>0</v>
      </c>
    </row>
    <row r="63" spans="1:13" s="44" customFormat="1" ht="36">
      <c r="A63" s="43"/>
      <c r="B63" s="16" t="s">
        <v>98</v>
      </c>
      <c r="C63" s="17" t="s">
        <v>53</v>
      </c>
      <c r="D63" s="18" t="s">
        <v>40</v>
      </c>
      <c r="E63" s="19" t="s">
        <v>2</v>
      </c>
      <c r="F63" s="12">
        <v>80120</v>
      </c>
      <c r="G63" s="20"/>
      <c r="H63" s="13">
        <f t="shared" si="20"/>
        <v>100521.1</v>
      </c>
      <c r="I63" s="13">
        <f t="shared" si="20"/>
        <v>0</v>
      </c>
      <c r="J63" s="13">
        <f t="shared" si="20"/>
        <v>0</v>
      </c>
      <c r="K63" s="13">
        <f t="shared" si="20"/>
        <v>0</v>
      </c>
      <c r="L63" s="13">
        <f t="shared" si="20"/>
        <v>0</v>
      </c>
      <c r="M63" s="13">
        <f t="shared" si="20"/>
        <v>0</v>
      </c>
    </row>
    <row r="64" spans="1:13" s="44" customFormat="1" ht="54">
      <c r="A64" s="43"/>
      <c r="B64" s="16" t="s">
        <v>44</v>
      </c>
      <c r="C64" s="17" t="s">
        <v>53</v>
      </c>
      <c r="D64" s="18" t="s">
        <v>40</v>
      </c>
      <c r="E64" s="19" t="s">
        <v>2</v>
      </c>
      <c r="F64" s="12">
        <v>80120</v>
      </c>
      <c r="G64" s="20" t="s">
        <v>45</v>
      </c>
      <c r="H64" s="13">
        <v>100521.1</v>
      </c>
      <c r="I64" s="13">
        <v>0</v>
      </c>
      <c r="J64" s="21">
        <v>0</v>
      </c>
      <c r="K64" s="21">
        <v>0</v>
      </c>
      <c r="L64" s="21">
        <v>0</v>
      </c>
      <c r="M64" s="21">
        <v>0</v>
      </c>
    </row>
    <row r="65" spans="1:13" ht="93" customHeight="1">
      <c r="A65" s="14"/>
      <c r="B65" s="16" t="s">
        <v>77</v>
      </c>
      <c r="C65" s="17" t="s">
        <v>53</v>
      </c>
      <c r="D65" s="18" t="s">
        <v>40</v>
      </c>
      <c r="E65" s="19" t="s">
        <v>3</v>
      </c>
      <c r="F65" s="12" t="s">
        <v>16</v>
      </c>
      <c r="G65" s="20" t="s">
        <v>14</v>
      </c>
      <c r="H65" s="13">
        <f t="shared" ref="H65:M66" si="21">H66</f>
        <v>1874620.78</v>
      </c>
      <c r="I65" s="13">
        <f t="shared" si="21"/>
        <v>0</v>
      </c>
      <c r="J65" s="13">
        <f t="shared" si="21"/>
        <v>1321600</v>
      </c>
      <c r="K65" s="13">
        <f t="shared" si="21"/>
        <v>0</v>
      </c>
      <c r="L65" s="13">
        <f t="shared" si="21"/>
        <v>1371340</v>
      </c>
      <c r="M65" s="13">
        <f t="shared" si="21"/>
        <v>0</v>
      </c>
    </row>
    <row r="66" spans="1:13" ht="36">
      <c r="A66" s="14"/>
      <c r="B66" s="16" t="s">
        <v>59</v>
      </c>
      <c r="C66" s="17" t="s">
        <v>53</v>
      </c>
      <c r="D66" s="18" t="s">
        <v>40</v>
      </c>
      <c r="E66" s="19" t="s">
        <v>3</v>
      </c>
      <c r="F66" s="12" t="s">
        <v>18</v>
      </c>
      <c r="G66" s="20" t="s">
        <v>14</v>
      </c>
      <c r="H66" s="13">
        <f t="shared" si="21"/>
        <v>1874620.78</v>
      </c>
      <c r="I66" s="13">
        <f t="shared" si="21"/>
        <v>0</v>
      </c>
      <c r="J66" s="13">
        <f t="shared" si="21"/>
        <v>1321600</v>
      </c>
      <c r="K66" s="13">
        <f t="shared" si="21"/>
        <v>0</v>
      </c>
      <c r="L66" s="13">
        <f t="shared" si="21"/>
        <v>1371340</v>
      </c>
      <c r="M66" s="13">
        <f t="shared" si="21"/>
        <v>0</v>
      </c>
    </row>
    <row r="67" spans="1:13" s="1" customFormat="1" ht="54">
      <c r="A67" s="15"/>
      <c r="B67" s="16" t="s">
        <v>44</v>
      </c>
      <c r="C67" s="17" t="s">
        <v>53</v>
      </c>
      <c r="D67" s="18" t="s">
        <v>40</v>
      </c>
      <c r="E67" s="19" t="s">
        <v>3</v>
      </c>
      <c r="F67" s="12" t="s">
        <v>18</v>
      </c>
      <c r="G67" s="20" t="s">
        <v>45</v>
      </c>
      <c r="H67" s="13">
        <v>1874620.78</v>
      </c>
      <c r="I67" s="13">
        <v>0</v>
      </c>
      <c r="J67" s="21">
        <v>1321600</v>
      </c>
      <c r="K67" s="21">
        <v>0</v>
      </c>
      <c r="L67" s="21">
        <v>1371340</v>
      </c>
      <c r="M67" s="21">
        <v>0</v>
      </c>
    </row>
    <row r="68" spans="1:13" ht="72">
      <c r="A68" s="14"/>
      <c r="B68" s="16" t="s">
        <v>78</v>
      </c>
      <c r="C68" s="17" t="s">
        <v>53</v>
      </c>
      <c r="D68" s="18" t="s">
        <v>10</v>
      </c>
      <c r="E68" s="19" t="s">
        <v>1</v>
      </c>
      <c r="F68" s="12" t="s">
        <v>16</v>
      </c>
      <c r="G68" s="20" t="s">
        <v>14</v>
      </c>
      <c r="H68" s="13">
        <f t="shared" ref="H68:M68" si="22">H69+H76</f>
        <v>7263832.9699999997</v>
      </c>
      <c r="I68" s="13">
        <f t="shared" si="22"/>
        <v>211005</v>
      </c>
      <c r="J68" s="13">
        <f t="shared" si="22"/>
        <v>5489251.5300000003</v>
      </c>
      <c r="K68" s="13">
        <f t="shared" si="22"/>
        <v>220796</v>
      </c>
      <c r="L68" s="13">
        <f t="shared" si="22"/>
        <v>5506690.4300000006</v>
      </c>
      <c r="M68" s="13">
        <f t="shared" si="22"/>
        <v>228837</v>
      </c>
    </row>
    <row r="69" spans="1:13" ht="58.8" customHeight="1">
      <c r="A69" s="14"/>
      <c r="B69" s="16" t="s">
        <v>79</v>
      </c>
      <c r="C69" s="17">
        <v>8</v>
      </c>
      <c r="D69" s="18">
        <v>3</v>
      </c>
      <c r="E69" s="19">
        <v>1</v>
      </c>
      <c r="F69" s="12">
        <v>0</v>
      </c>
      <c r="G69" s="20"/>
      <c r="H69" s="13">
        <f>H70+H72+H74</f>
        <v>53131</v>
      </c>
      <c r="I69" s="13">
        <f t="shared" ref="I69:M69" si="23">I70+I72</f>
        <v>0</v>
      </c>
      <c r="J69" s="13">
        <f t="shared" si="23"/>
        <v>45000</v>
      </c>
      <c r="K69" s="13">
        <f t="shared" si="23"/>
        <v>0</v>
      </c>
      <c r="L69" s="13">
        <f t="shared" si="23"/>
        <v>45000</v>
      </c>
      <c r="M69" s="13">
        <f t="shared" si="23"/>
        <v>0</v>
      </c>
    </row>
    <row r="70" spans="1:13" s="22" customFormat="1" ht="46.8" customHeight="1">
      <c r="A70" s="32"/>
      <c r="B70" s="24" t="s">
        <v>80</v>
      </c>
      <c r="C70" s="25">
        <v>8</v>
      </c>
      <c r="D70" s="26">
        <v>3</v>
      </c>
      <c r="E70" s="27">
        <v>1</v>
      </c>
      <c r="F70" s="28">
        <v>20020</v>
      </c>
      <c r="G70" s="29"/>
      <c r="H70" s="13">
        <f t="shared" ref="H70:M70" si="24">H71</f>
        <v>10000</v>
      </c>
      <c r="I70" s="13">
        <f t="shared" si="24"/>
        <v>0</v>
      </c>
      <c r="J70" s="13">
        <f t="shared" si="24"/>
        <v>10000</v>
      </c>
      <c r="K70" s="13">
        <f t="shared" si="24"/>
        <v>0</v>
      </c>
      <c r="L70" s="13">
        <f t="shared" si="24"/>
        <v>10000</v>
      </c>
      <c r="M70" s="13">
        <f t="shared" si="24"/>
        <v>0</v>
      </c>
    </row>
    <row r="71" spans="1:13" s="22" customFormat="1" ht="40.799999999999997" customHeight="1">
      <c r="A71" s="32"/>
      <c r="B71" s="24" t="s">
        <v>44</v>
      </c>
      <c r="C71" s="25">
        <v>8</v>
      </c>
      <c r="D71" s="26">
        <v>3</v>
      </c>
      <c r="E71" s="27">
        <v>1</v>
      </c>
      <c r="F71" s="28">
        <v>20020</v>
      </c>
      <c r="G71" s="29">
        <v>240</v>
      </c>
      <c r="H71" s="13">
        <v>10000</v>
      </c>
      <c r="I71" s="13">
        <v>0</v>
      </c>
      <c r="J71" s="13">
        <v>10000</v>
      </c>
      <c r="K71" s="13">
        <v>0</v>
      </c>
      <c r="L71" s="13">
        <v>10000</v>
      </c>
      <c r="M71" s="13">
        <v>0</v>
      </c>
    </row>
    <row r="72" spans="1:13" s="22" customFormat="1" ht="43.5" customHeight="1">
      <c r="A72" s="32"/>
      <c r="B72" s="24" t="s">
        <v>81</v>
      </c>
      <c r="C72" s="25" t="s">
        <v>53</v>
      </c>
      <c r="D72" s="26" t="s">
        <v>10</v>
      </c>
      <c r="E72" s="27" t="s">
        <v>0</v>
      </c>
      <c r="F72" s="28">
        <v>20090</v>
      </c>
      <c r="G72" s="29" t="s">
        <v>14</v>
      </c>
      <c r="H72" s="13">
        <f t="shared" ref="H72:M74" si="25">H73</f>
        <v>40000</v>
      </c>
      <c r="I72" s="13">
        <f t="shared" si="25"/>
        <v>0</v>
      </c>
      <c r="J72" s="13">
        <f t="shared" si="25"/>
        <v>35000</v>
      </c>
      <c r="K72" s="13">
        <f t="shared" si="25"/>
        <v>0</v>
      </c>
      <c r="L72" s="13">
        <f t="shared" si="25"/>
        <v>35000</v>
      </c>
      <c r="M72" s="13">
        <f t="shared" si="25"/>
        <v>0</v>
      </c>
    </row>
    <row r="73" spans="1:13" s="22" customFormat="1" ht="54">
      <c r="A73" s="32"/>
      <c r="B73" s="24" t="s">
        <v>44</v>
      </c>
      <c r="C73" s="25" t="s">
        <v>53</v>
      </c>
      <c r="D73" s="26" t="s">
        <v>10</v>
      </c>
      <c r="E73" s="27" t="s">
        <v>0</v>
      </c>
      <c r="F73" s="28">
        <v>20090</v>
      </c>
      <c r="G73" s="29" t="s">
        <v>45</v>
      </c>
      <c r="H73" s="40">
        <v>40000</v>
      </c>
      <c r="I73" s="13">
        <v>0</v>
      </c>
      <c r="J73" s="21">
        <v>35000</v>
      </c>
      <c r="K73" s="21">
        <v>0</v>
      </c>
      <c r="L73" s="21">
        <v>35000</v>
      </c>
      <c r="M73" s="21">
        <v>0</v>
      </c>
    </row>
    <row r="74" spans="1:13" s="44" customFormat="1" ht="144">
      <c r="A74" s="43"/>
      <c r="B74" s="16" t="s">
        <v>99</v>
      </c>
      <c r="C74" s="17" t="s">
        <v>53</v>
      </c>
      <c r="D74" s="18" t="s">
        <v>10</v>
      </c>
      <c r="E74" s="19" t="s">
        <v>0</v>
      </c>
      <c r="F74" s="12">
        <v>80329</v>
      </c>
      <c r="G74" s="20" t="s">
        <v>14</v>
      </c>
      <c r="H74" s="13">
        <f t="shared" si="25"/>
        <v>3131</v>
      </c>
      <c r="I74" s="13">
        <f t="shared" si="25"/>
        <v>0</v>
      </c>
      <c r="J74" s="13">
        <f t="shared" si="25"/>
        <v>0</v>
      </c>
      <c r="K74" s="13">
        <f t="shared" si="25"/>
        <v>0</v>
      </c>
      <c r="L74" s="13">
        <f t="shared" si="25"/>
        <v>0</v>
      </c>
      <c r="M74" s="13">
        <f t="shared" si="25"/>
        <v>0</v>
      </c>
    </row>
    <row r="75" spans="1:13" s="44" customFormat="1" ht="36">
      <c r="A75" s="43"/>
      <c r="B75" s="16" t="s">
        <v>64</v>
      </c>
      <c r="C75" s="17" t="s">
        <v>53</v>
      </c>
      <c r="D75" s="18" t="s">
        <v>10</v>
      </c>
      <c r="E75" s="19" t="s">
        <v>0</v>
      </c>
      <c r="F75" s="12">
        <v>80329</v>
      </c>
      <c r="G75" s="20">
        <v>120</v>
      </c>
      <c r="H75" s="40">
        <v>3131</v>
      </c>
      <c r="I75" s="13">
        <v>0</v>
      </c>
      <c r="J75" s="21">
        <v>0</v>
      </c>
      <c r="K75" s="21">
        <v>0</v>
      </c>
      <c r="L75" s="21">
        <v>0</v>
      </c>
      <c r="M75" s="21">
        <v>0</v>
      </c>
    </row>
    <row r="76" spans="1:13" s="1" customFormat="1" ht="54">
      <c r="A76" s="15"/>
      <c r="B76" s="16" t="s">
        <v>85</v>
      </c>
      <c r="C76" s="17" t="s">
        <v>53</v>
      </c>
      <c r="D76" s="18" t="s">
        <v>10</v>
      </c>
      <c r="E76" s="19" t="s">
        <v>42</v>
      </c>
      <c r="F76" s="12" t="s">
        <v>16</v>
      </c>
      <c r="G76" s="20" t="s">
        <v>14</v>
      </c>
      <c r="H76" s="13">
        <f>H77+H84+H86+H90+H80+H92+H94+H96+H98+H100+H102+H104+H82</f>
        <v>7210701.9699999997</v>
      </c>
      <c r="I76" s="13">
        <f t="shared" ref="I76:M76" si="26">I77+I84+I86+I90</f>
        <v>211005</v>
      </c>
      <c r="J76" s="13">
        <f t="shared" si="26"/>
        <v>5444251.5300000003</v>
      </c>
      <c r="K76" s="13">
        <f t="shared" si="26"/>
        <v>220796</v>
      </c>
      <c r="L76" s="13">
        <f t="shared" si="26"/>
        <v>5461690.4300000006</v>
      </c>
      <c r="M76" s="13">
        <f t="shared" si="26"/>
        <v>228837</v>
      </c>
    </row>
    <row r="77" spans="1:13" s="1" customFormat="1" ht="30.75" customHeight="1">
      <c r="A77" s="15"/>
      <c r="B77" s="16" t="s">
        <v>13</v>
      </c>
      <c r="C77" s="17" t="s">
        <v>53</v>
      </c>
      <c r="D77" s="18" t="s">
        <v>10</v>
      </c>
      <c r="E77" s="19" t="s">
        <v>42</v>
      </c>
      <c r="F77" s="12" t="s">
        <v>19</v>
      </c>
      <c r="G77" s="20" t="s">
        <v>14</v>
      </c>
      <c r="H77" s="13">
        <f t="shared" ref="H77:M77" si="27">H78+H79</f>
        <v>3143523.43</v>
      </c>
      <c r="I77" s="13">
        <f t="shared" si="27"/>
        <v>0</v>
      </c>
      <c r="J77" s="13">
        <f t="shared" si="27"/>
        <v>1644543.55</v>
      </c>
      <c r="K77" s="13">
        <f t="shared" si="27"/>
        <v>0</v>
      </c>
      <c r="L77" s="13">
        <f t="shared" si="27"/>
        <v>1652628.61</v>
      </c>
      <c r="M77" s="13">
        <f t="shared" si="27"/>
        <v>0</v>
      </c>
    </row>
    <row r="78" spans="1:13" s="44" customFormat="1" ht="54">
      <c r="A78" s="43"/>
      <c r="B78" s="16" t="s">
        <v>44</v>
      </c>
      <c r="C78" s="17" t="s">
        <v>53</v>
      </c>
      <c r="D78" s="18" t="s">
        <v>10</v>
      </c>
      <c r="E78" s="19" t="s">
        <v>42</v>
      </c>
      <c r="F78" s="12" t="s">
        <v>19</v>
      </c>
      <c r="G78" s="20" t="s">
        <v>45</v>
      </c>
      <c r="H78" s="13">
        <v>3123523.43</v>
      </c>
      <c r="I78" s="13">
        <v>0</v>
      </c>
      <c r="J78" s="21">
        <v>1624543.55</v>
      </c>
      <c r="K78" s="21">
        <v>0</v>
      </c>
      <c r="L78" s="21">
        <v>1632628.61</v>
      </c>
      <c r="M78" s="21">
        <v>0</v>
      </c>
    </row>
    <row r="79" spans="1:13" s="1" customFormat="1" ht="30" customHeight="1">
      <c r="A79" s="15"/>
      <c r="B79" s="16" t="s">
        <v>15</v>
      </c>
      <c r="C79" s="17" t="s">
        <v>53</v>
      </c>
      <c r="D79" s="18" t="s">
        <v>10</v>
      </c>
      <c r="E79" s="19" t="s">
        <v>42</v>
      </c>
      <c r="F79" s="12" t="s">
        <v>19</v>
      </c>
      <c r="G79" s="20" t="s">
        <v>60</v>
      </c>
      <c r="H79" s="13">
        <v>20000</v>
      </c>
      <c r="I79" s="13">
        <v>0</v>
      </c>
      <c r="J79" s="21">
        <v>20000</v>
      </c>
      <c r="K79" s="21">
        <v>0</v>
      </c>
      <c r="L79" s="21">
        <v>20000</v>
      </c>
      <c r="M79" s="21">
        <v>0</v>
      </c>
    </row>
    <row r="80" spans="1:13" s="44" customFormat="1" ht="36">
      <c r="A80" s="43"/>
      <c r="B80" s="16" t="s">
        <v>100</v>
      </c>
      <c r="C80" s="17" t="s">
        <v>53</v>
      </c>
      <c r="D80" s="18" t="s">
        <v>10</v>
      </c>
      <c r="E80" s="19" t="s">
        <v>42</v>
      </c>
      <c r="F80" s="12">
        <v>20040</v>
      </c>
      <c r="G80" s="20" t="s">
        <v>14</v>
      </c>
      <c r="H80" s="13">
        <f t="shared" ref="H80:M84" si="28">H81</f>
        <v>20.14</v>
      </c>
      <c r="I80" s="13">
        <f t="shared" si="28"/>
        <v>0</v>
      </c>
      <c r="J80" s="13">
        <f t="shared" si="28"/>
        <v>0</v>
      </c>
      <c r="K80" s="13">
        <f t="shared" si="28"/>
        <v>0</v>
      </c>
      <c r="L80" s="13">
        <f t="shared" si="28"/>
        <v>0</v>
      </c>
      <c r="M80" s="13">
        <f t="shared" si="28"/>
        <v>0</v>
      </c>
    </row>
    <row r="81" spans="1:13" s="44" customFormat="1" ht="18">
      <c r="A81" s="43"/>
      <c r="B81" s="16" t="s">
        <v>101</v>
      </c>
      <c r="C81" s="17" t="s">
        <v>53</v>
      </c>
      <c r="D81" s="18" t="s">
        <v>10</v>
      </c>
      <c r="E81" s="19" t="s">
        <v>42</v>
      </c>
      <c r="F81" s="12">
        <v>20040</v>
      </c>
      <c r="G81" s="20">
        <v>730</v>
      </c>
      <c r="H81" s="13">
        <v>20.14</v>
      </c>
      <c r="I81" s="13">
        <v>0</v>
      </c>
      <c r="J81" s="21">
        <v>0</v>
      </c>
      <c r="K81" s="21">
        <v>0</v>
      </c>
      <c r="L81" s="21">
        <v>0</v>
      </c>
      <c r="M81" s="21">
        <v>0</v>
      </c>
    </row>
    <row r="82" spans="1:13" s="1" customFormat="1" ht="126">
      <c r="A82" s="15"/>
      <c r="B82" s="16" t="s">
        <v>110</v>
      </c>
      <c r="C82" s="17" t="s">
        <v>53</v>
      </c>
      <c r="D82" s="18" t="s">
        <v>10</v>
      </c>
      <c r="E82" s="19" t="s">
        <v>42</v>
      </c>
      <c r="F82" s="12">
        <v>20060</v>
      </c>
      <c r="G82" s="20" t="s">
        <v>14</v>
      </c>
      <c r="H82" s="13">
        <f>H83</f>
        <v>246891.4</v>
      </c>
      <c r="I82" s="13">
        <f t="shared" ref="I82:M82" si="29">I83+I84</f>
        <v>0</v>
      </c>
      <c r="J82" s="13">
        <v>0</v>
      </c>
      <c r="K82" s="13">
        <f t="shared" si="29"/>
        <v>0</v>
      </c>
      <c r="L82" s="13">
        <v>0</v>
      </c>
      <c r="M82" s="13">
        <f t="shared" si="29"/>
        <v>0</v>
      </c>
    </row>
    <row r="83" spans="1:13" s="44" customFormat="1" ht="54">
      <c r="A83" s="43"/>
      <c r="B83" s="16" t="s">
        <v>44</v>
      </c>
      <c r="C83" s="17" t="s">
        <v>53</v>
      </c>
      <c r="D83" s="18" t="s">
        <v>10</v>
      </c>
      <c r="E83" s="19" t="s">
        <v>42</v>
      </c>
      <c r="F83" s="12">
        <v>20060</v>
      </c>
      <c r="G83" s="20" t="s">
        <v>45</v>
      </c>
      <c r="H83" s="13">
        <v>246891.4</v>
      </c>
      <c r="I83" s="13">
        <v>0</v>
      </c>
      <c r="J83" s="21">
        <v>0</v>
      </c>
      <c r="K83" s="21">
        <v>0</v>
      </c>
      <c r="L83" s="21">
        <v>0</v>
      </c>
      <c r="M83" s="21">
        <v>0</v>
      </c>
    </row>
    <row r="84" spans="1:13" ht="36">
      <c r="A84" s="14"/>
      <c r="B84" s="16" t="s">
        <v>61</v>
      </c>
      <c r="C84" s="17" t="s">
        <v>53</v>
      </c>
      <c r="D84" s="18" t="s">
        <v>10</v>
      </c>
      <c r="E84" s="19" t="s">
        <v>42</v>
      </c>
      <c r="F84" s="12" t="s">
        <v>32</v>
      </c>
      <c r="G84" s="20" t="s">
        <v>14</v>
      </c>
      <c r="H84" s="13">
        <f t="shared" si="28"/>
        <v>10000</v>
      </c>
      <c r="I84" s="13">
        <f t="shared" si="28"/>
        <v>0</v>
      </c>
      <c r="J84" s="13">
        <f t="shared" si="28"/>
        <v>10000</v>
      </c>
      <c r="K84" s="13">
        <f t="shared" si="28"/>
        <v>0</v>
      </c>
      <c r="L84" s="13">
        <f t="shared" si="28"/>
        <v>10000</v>
      </c>
      <c r="M84" s="13">
        <f t="shared" si="28"/>
        <v>0</v>
      </c>
    </row>
    <row r="85" spans="1:13" ht="18">
      <c r="A85" s="14"/>
      <c r="B85" s="16" t="s">
        <v>7</v>
      </c>
      <c r="C85" s="17" t="s">
        <v>53</v>
      </c>
      <c r="D85" s="18" t="s">
        <v>10</v>
      </c>
      <c r="E85" s="19" t="s">
        <v>42</v>
      </c>
      <c r="F85" s="12" t="s">
        <v>32</v>
      </c>
      <c r="G85" s="20" t="s">
        <v>62</v>
      </c>
      <c r="H85" s="13">
        <v>10000</v>
      </c>
      <c r="I85" s="13">
        <v>0</v>
      </c>
      <c r="J85" s="21">
        <v>10000</v>
      </c>
      <c r="K85" s="21">
        <v>0</v>
      </c>
      <c r="L85" s="21">
        <v>10000</v>
      </c>
      <c r="M85" s="21">
        <v>0</v>
      </c>
    </row>
    <row r="86" spans="1:13" ht="72">
      <c r="A86" s="14"/>
      <c r="B86" s="16" t="s">
        <v>63</v>
      </c>
      <c r="C86" s="17" t="s">
        <v>53</v>
      </c>
      <c r="D86" s="18" t="s">
        <v>10</v>
      </c>
      <c r="E86" s="19" t="s">
        <v>42</v>
      </c>
      <c r="F86" s="12" t="s">
        <v>17</v>
      </c>
      <c r="G86" s="20" t="s">
        <v>14</v>
      </c>
      <c r="H86" s="13">
        <f t="shared" ref="H86:M86" si="30">H87+H88+H89</f>
        <v>3352478.64</v>
      </c>
      <c r="I86" s="13">
        <f t="shared" si="30"/>
        <v>0</v>
      </c>
      <c r="J86" s="13">
        <f t="shared" si="30"/>
        <v>3568911.9800000004</v>
      </c>
      <c r="K86" s="13">
        <f t="shared" si="30"/>
        <v>0</v>
      </c>
      <c r="L86" s="13">
        <f t="shared" si="30"/>
        <v>3570224.8200000003</v>
      </c>
      <c r="M86" s="13">
        <f t="shared" si="30"/>
        <v>0</v>
      </c>
    </row>
    <row r="87" spans="1:13" ht="40.200000000000003" customHeight="1">
      <c r="A87" s="14"/>
      <c r="B87" s="16" t="s">
        <v>64</v>
      </c>
      <c r="C87" s="17" t="s">
        <v>53</v>
      </c>
      <c r="D87" s="18" t="s">
        <v>10</v>
      </c>
      <c r="E87" s="19" t="s">
        <v>42</v>
      </c>
      <c r="F87" s="12" t="s">
        <v>17</v>
      </c>
      <c r="G87" s="20" t="s">
        <v>65</v>
      </c>
      <c r="H87" s="13">
        <v>2895372.49</v>
      </c>
      <c r="I87" s="13">
        <v>0</v>
      </c>
      <c r="J87" s="21">
        <v>2905372.49</v>
      </c>
      <c r="K87" s="21">
        <v>0</v>
      </c>
      <c r="L87" s="21">
        <v>2905372.49</v>
      </c>
      <c r="M87" s="21">
        <v>0</v>
      </c>
    </row>
    <row r="88" spans="1:13" s="1" customFormat="1" ht="54">
      <c r="A88" s="15"/>
      <c r="B88" s="16" t="s">
        <v>44</v>
      </c>
      <c r="C88" s="17" t="s">
        <v>53</v>
      </c>
      <c r="D88" s="18" t="s">
        <v>10</v>
      </c>
      <c r="E88" s="19" t="s">
        <v>42</v>
      </c>
      <c r="F88" s="12" t="s">
        <v>17</v>
      </c>
      <c r="G88" s="20" t="s">
        <v>45</v>
      </c>
      <c r="H88" s="13">
        <v>454606.15</v>
      </c>
      <c r="I88" s="13">
        <v>0</v>
      </c>
      <c r="J88" s="21">
        <v>661039.49</v>
      </c>
      <c r="K88" s="21">
        <v>0</v>
      </c>
      <c r="L88" s="21">
        <v>662352.32999999996</v>
      </c>
      <c r="M88" s="21">
        <v>0</v>
      </c>
    </row>
    <row r="89" spans="1:13" ht="18">
      <c r="A89" s="7"/>
      <c r="B89" s="16" t="s">
        <v>15</v>
      </c>
      <c r="C89" s="17" t="s">
        <v>53</v>
      </c>
      <c r="D89" s="18" t="s">
        <v>10</v>
      </c>
      <c r="E89" s="19" t="s">
        <v>42</v>
      </c>
      <c r="F89" s="12" t="s">
        <v>17</v>
      </c>
      <c r="G89" s="20" t="s">
        <v>60</v>
      </c>
      <c r="H89" s="13">
        <v>2500</v>
      </c>
      <c r="I89" s="13">
        <v>0</v>
      </c>
      <c r="J89" s="21">
        <v>2500</v>
      </c>
      <c r="K89" s="21">
        <v>0</v>
      </c>
      <c r="L89" s="21">
        <v>2500</v>
      </c>
      <c r="M89" s="21">
        <v>0</v>
      </c>
    </row>
    <row r="90" spans="1:13" ht="54">
      <c r="A90" s="7"/>
      <c r="B90" s="16" t="s">
        <v>4</v>
      </c>
      <c r="C90" s="17" t="s">
        <v>53</v>
      </c>
      <c r="D90" s="18" t="s">
        <v>10</v>
      </c>
      <c r="E90" s="19" t="s">
        <v>42</v>
      </c>
      <c r="F90" s="12" t="s">
        <v>30</v>
      </c>
      <c r="G90" s="20" t="s">
        <v>14</v>
      </c>
      <c r="H90" s="13">
        <f t="shared" ref="H90:M90" si="31">H91</f>
        <v>211005</v>
      </c>
      <c r="I90" s="13">
        <f t="shared" si="31"/>
        <v>211005</v>
      </c>
      <c r="J90" s="13">
        <f t="shared" si="31"/>
        <v>220796</v>
      </c>
      <c r="K90" s="13">
        <f t="shared" si="31"/>
        <v>220796</v>
      </c>
      <c r="L90" s="13">
        <f t="shared" si="31"/>
        <v>228837</v>
      </c>
      <c r="M90" s="13">
        <f t="shared" si="31"/>
        <v>228837</v>
      </c>
    </row>
    <row r="91" spans="1:13" s="1" customFormat="1" ht="39" customHeight="1">
      <c r="A91" s="11"/>
      <c r="B91" s="16" t="s">
        <v>64</v>
      </c>
      <c r="C91" s="17" t="s">
        <v>53</v>
      </c>
      <c r="D91" s="18" t="s">
        <v>10</v>
      </c>
      <c r="E91" s="19" t="s">
        <v>42</v>
      </c>
      <c r="F91" s="12" t="s">
        <v>30</v>
      </c>
      <c r="G91" s="20" t="s">
        <v>65</v>
      </c>
      <c r="H91" s="13">
        <v>211005</v>
      </c>
      <c r="I91" s="13">
        <v>211005</v>
      </c>
      <c r="J91" s="13">
        <v>220796</v>
      </c>
      <c r="K91" s="13">
        <v>220796</v>
      </c>
      <c r="L91" s="13">
        <v>228837</v>
      </c>
      <c r="M91" s="13">
        <v>228837</v>
      </c>
    </row>
    <row r="92" spans="1:13" s="1" customFormat="1" ht="126">
      <c r="A92" s="15"/>
      <c r="B92" s="16" t="s">
        <v>102</v>
      </c>
      <c r="C92" s="17" t="s">
        <v>53</v>
      </c>
      <c r="D92" s="18" t="s">
        <v>10</v>
      </c>
      <c r="E92" s="19" t="s">
        <v>42</v>
      </c>
      <c r="F92" s="12">
        <v>60030</v>
      </c>
      <c r="G92" s="20" t="s">
        <v>14</v>
      </c>
      <c r="H92" s="13">
        <f>H93</f>
        <v>38091.519999999997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</row>
    <row r="93" spans="1:13" s="44" customFormat="1" ht="18">
      <c r="A93" s="43"/>
      <c r="B93" s="16" t="s">
        <v>103</v>
      </c>
      <c r="C93" s="17" t="s">
        <v>53</v>
      </c>
      <c r="D93" s="18" t="s">
        <v>10</v>
      </c>
      <c r="E93" s="19" t="s">
        <v>42</v>
      </c>
      <c r="F93" s="12">
        <v>60030</v>
      </c>
      <c r="G93" s="20">
        <v>540</v>
      </c>
      <c r="H93" s="13">
        <v>38091.519999999997</v>
      </c>
      <c r="I93" s="13">
        <v>0</v>
      </c>
      <c r="J93" s="21">
        <v>0</v>
      </c>
      <c r="K93" s="21">
        <v>0</v>
      </c>
      <c r="L93" s="21">
        <v>0</v>
      </c>
      <c r="M93" s="21">
        <v>0</v>
      </c>
    </row>
    <row r="94" spans="1:13" s="1" customFormat="1" ht="108">
      <c r="A94" s="15"/>
      <c r="B94" s="16" t="s">
        <v>104</v>
      </c>
      <c r="C94" s="17" t="s">
        <v>53</v>
      </c>
      <c r="D94" s="18" t="s">
        <v>10</v>
      </c>
      <c r="E94" s="19" t="s">
        <v>42</v>
      </c>
      <c r="F94" s="12">
        <v>60040</v>
      </c>
      <c r="G94" s="20" t="s">
        <v>14</v>
      </c>
      <c r="H94" s="13">
        <f>H95</f>
        <v>157753.15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</row>
    <row r="95" spans="1:13" s="44" customFormat="1" ht="18">
      <c r="A95" s="43"/>
      <c r="B95" s="16" t="s">
        <v>103</v>
      </c>
      <c r="C95" s="17" t="s">
        <v>53</v>
      </c>
      <c r="D95" s="18" t="s">
        <v>10</v>
      </c>
      <c r="E95" s="19" t="s">
        <v>42</v>
      </c>
      <c r="F95" s="12">
        <v>60040</v>
      </c>
      <c r="G95" s="20">
        <v>540</v>
      </c>
      <c r="H95" s="13">
        <v>157753.15</v>
      </c>
      <c r="I95" s="13">
        <v>0</v>
      </c>
      <c r="J95" s="21">
        <v>0</v>
      </c>
      <c r="K95" s="21">
        <v>0</v>
      </c>
      <c r="L95" s="21">
        <v>0</v>
      </c>
      <c r="M95" s="21">
        <v>0</v>
      </c>
    </row>
    <row r="96" spans="1:13" s="1" customFormat="1" ht="108">
      <c r="A96" s="15"/>
      <c r="B96" s="16" t="s">
        <v>105</v>
      </c>
      <c r="C96" s="17" t="s">
        <v>53</v>
      </c>
      <c r="D96" s="18" t="s">
        <v>10</v>
      </c>
      <c r="E96" s="19" t="s">
        <v>42</v>
      </c>
      <c r="F96" s="12">
        <v>60090</v>
      </c>
      <c r="G96" s="20" t="s">
        <v>14</v>
      </c>
      <c r="H96" s="13">
        <f>H97</f>
        <v>35496.019999999997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</row>
    <row r="97" spans="1:13" s="44" customFormat="1" ht="18">
      <c r="A97" s="43"/>
      <c r="B97" s="16" t="s">
        <v>103</v>
      </c>
      <c r="C97" s="17" t="s">
        <v>53</v>
      </c>
      <c r="D97" s="18" t="s">
        <v>10</v>
      </c>
      <c r="E97" s="19" t="s">
        <v>42</v>
      </c>
      <c r="F97" s="12">
        <v>60090</v>
      </c>
      <c r="G97" s="20">
        <v>540</v>
      </c>
      <c r="H97" s="13">
        <v>35496.019999999997</v>
      </c>
      <c r="I97" s="13">
        <v>0</v>
      </c>
      <c r="J97" s="21">
        <v>0</v>
      </c>
      <c r="K97" s="21">
        <v>0</v>
      </c>
      <c r="L97" s="21">
        <v>0</v>
      </c>
      <c r="M97" s="21">
        <v>0</v>
      </c>
    </row>
    <row r="98" spans="1:13" s="1" customFormat="1" ht="108">
      <c r="A98" s="15"/>
      <c r="B98" s="16" t="s">
        <v>106</v>
      </c>
      <c r="C98" s="17" t="s">
        <v>53</v>
      </c>
      <c r="D98" s="18" t="s">
        <v>10</v>
      </c>
      <c r="E98" s="19" t="s">
        <v>42</v>
      </c>
      <c r="F98" s="12">
        <v>60100</v>
      </c>
      <c r="G98" s="20" t="s">
        <v>14</v>
      </c>
      <c r="H98" s="13">
        <f>H99</f>
        <v>8180.67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</row>
    <row r="99" spans="1:13" s="44" customFormat="1" ht="18">
      <c r="A99" s="43"/>
      <c r="B99" s="16" t="s">
        <v>103</v>
      </c>
      <c r="C99" s="17" t="s">
        <v>53</v>
      </c>
      <c r="D99" s="18" t="s">
        <v>10</v>
      </c>
      <c r="E99" s="19" t="s">
        <v>42</v>
      </c>
      <c r="F99" s="12">
        <v>60100</v>
      </c>
      <c r="G99" s="20">
        <v>540</v>
      </c>
      <c r="H99" s="13">
        <v>8180.67</v>
      </c>
      <c r="I99" s="13">
        <v>0</v>
      </c>
      <c r="J99" s="21">
        <v>0</v>
      </c>
      <c r="K99" s="21">
        <v>0</v>
      </c>
      <c r="L99" s="21">
        <v>0</v>
      </c>
      <c r="M99" s="21">
        <v>0</v>
      </c>
    </row>
    <row r="100" spans="1:13" s="1" customFormat="1" ht="72">
      <c r="A100" s="15"/>
      <c r="B100" s="16" t="s">
        <v>107</v>
      </c>
      <c r="C100" s="17" t="s">
        <v>53</v>
      </c>
      <c r="D100" s="18" t="s">
        <v>10</v>
      </c>
      <c r="E100" s="19" t="s">
        <v>42</v>
      </c>
      <c r="F100" s="12">
        <v>80020</v>
      </c>
      <c r="G100" s="20" t="s">
        <v>14</v>
      </c>
      <c r="H100" s="13">
        <f>H101</f>
        <v>3131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</row>
    <row r="101" spans="1:13" s="44" customFormat="1" ht="36">
      <c r="A101" s="43"/>
      <c r="B101" s="16" t="s">
        <v>64</v>
      </c>
      <c r="C101" s="17" t="s">
        <v>53</v>
      </c>
      <c r="D101" s="18" t="s">
        <v>10</v>
      </c>
      <c r="E101" s="19" t="s">
        <v>42</v>
      </c>
      <c r="F101" s="12">
        <v>80020</v>
      </c>
      <c r="G101" s="20">
        <v>120</v>
      </c>
      <c r="H101" s="13">
        <v>3131</v>
      </c>
      <c r="I101" s="13">
        <v>0</v>
      </c>
      <c r="J101" s="21">
        <v>0</v>
      </c>
      <c r="K101" s="21">
        <v>0</v>
      </c>
      <c r="L101" s="21">
        <v>0</v>
      </c>
      <c r="M101" s="21">
        <v>0</v>
      </c>
    </row>
    <row r="102" spans="1:13" s="1" customFormat="1" ht="36">
      <c r="A102" s="15"/>
      <c r="B102" s="16" t="s">
        <v>108</v>
      </c>
      <c r="C102" s="17" t="s">
        <v>53</v>
      </c>
      <c r="D102" s="18" t="s">
        <v>10</v>
      </c>
      <c r="E102" s="19" t="s">
        <v>42</v>
      </c>
      <c r="F102" s="12">
        <v>80040</v>
      </c>
      <c r="G102" s="20" t="s">
        <v>14</v>
      </c>
      <c r="H102" s="13">
        <f>H103</f>
        <v>3131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</row>
    <row r="103" spans="1:13" s="44" customFormat="1" ht="36">
      <c r="A103" s="43"/>
      <c r="B103" s="16" t="s">
        <v>64</v>
      </c>
      <c r="C103" s="17" t="s">
        <v>53</v>
      </c>
      <c r="D103" s="18" t="s">
        <v>10</v>
      </c>
      <c r="E103" s="19" t="s">
        <v>42</v>
      </c>
      <c r="F103" s="12">
        <v>80040</v>
      </c>
      <c r="G103" s="20">
        <v>120</v>
      </c>
      <c r="H103" s="13">
        <v>3131</v>
      </c>
      <c r="I103" s="13">
        <v>0</v>
      </c>
      <c r="J103" s="21">
        <v>0</v>
      </c>
      <c r="K103" s="21">
        <v>0</v>
      </c>
      <c r="L103" s="21">
        <v>0</v>
      </c>
      <c r="M103" s="21">
        <v>0</v>
      </c>
    </row>
    <row r="104" spans="1:13" s="1" customFormat="1" ht="18">
      <c r="A104" s="15"/>
      <c r="B104" s="16" t="s">
        <v>109</v>
      </c>
      <c r="C104" s="17" t="s">
        <v>53</v>
      </c>
      <c r="D104" s="18" t="s">
        <v>10</v>
      </c>
      <c r="E104" s="19" t="s">
        <v>42</v>
      </c>
      <c r="F104" s="12">
        <v>80050</v>
      </c>
      <c r="G104" s="20" t="s">
        <v>14</v>
      </c>
      <c r="H104" s="13">
        <f>H105</f>
        <v>1000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</row>
    <row r="105" spans="1:13" s="44" customFormat="1" ht="54">
      <c r="A105" s="43"/>
      <c r="B105" s="16" t="s">
        <v>44</v>
      </c>
      <c r="C105" s="17" t="s">
        <v>53</v>
      </c>
      <c r="D105" s="18" t="s">
        <v>10</v>
      </c>
      <c r="E105" s="19" t="s">
        <v>42</v>
      </c>
      <c r="F105" s="12">
        <v>80050</v>
      </c>
      <c r="G105" s="20">
        <v>240</v>
      </c>
      <c r="H105" s="13">
        <v>1000</v>
      </c>
      <c r="I105" s="13">
        <v>0</v>
      </c>
      <c r="J105" s="21">
        <v>0</v>
      </c>
      <c r="K105" s="21">
        <v>0</v>
      </c>
      <c r="L105" s="21">
        <v>0</v>
      </c>
      <c r="M105" s="21">
        <v>0</v>
      </c>
    </row>
    <row r="106" spans="1:13" ht="17.399999999999999">
      <c r="A106" s="2"/>
      <c r="B106" s="47" t="s">
        <v>35</v>
      </c>
      <c r="C106" s="48" t="s">
        <v>53</v>
      </c>
      <c r="D106" s="48" t="s">
        <v>10</v>
      </c>
      <c r="E106" s="48" t="s">
        <v>42</v>
      </c>
      <c r="F106" s="48" t="s">
        <v>66</v>
      </c>
      <c r="G106" s="48"/>
      <c r="H106" s="49">
        <f t="shared" ref="H106:M106" si="32">H22+H49</f>
        <v>11511141.630000001</v>
      </c>
      <c r="I106" s="49">
        <f t="shared" si="32"/>
        <v>211005</v>
      </c>
      <c r="J106" s="49">
        <f t="shared" si="32"/>
        <v>8869626.3000000007</v>
      </c>
      <c r="K106" s="49">
        <f t="shared" si="32"/>
        <v>220796</v>
      </c>
      <c r="L106" s="49">
        <f t="shared" si="32"/>
        <v>8763780.1500000004</v>
      </c>
      <c r="M106" s="49">
        <f t="shared" si="32"/>
        <v>228837</v>
      </c>
    </row>
    <row r="113" spans="7:7">
      <c r="G113" s="22"/>
    </row>
  </sheetData>
  <mergeCells count="25">
    <mergeCell ref="B5:M5"/>
    <mergeCell ref="B1:M1"/>
    <mergeCell ref="B2:M2"/>
    <mergeCell ref="B3:M3"/>
    <mergeCell ref="A4:M4"/>
    <mergeCell ref="A11:M11"/>
    <mergeCell ref="B6:M6"/>
    <mergeCell ref="B7:M7"/>
    <mergeCell ref="B8:M8"/>
    <mergeCell ref="B9:M9"/>
    <mergeCell ref="A12:M12"/>
    <mergeCell ref="A14:I14"/>
    <mergeCell ref="A13:M13"/>
    <mergeCell ref="A15:M15"/>
    <mergeCell ref="A16:M16"/>
    <mergeCell ref="C21:F21"/>
    <mergeCell ref="H19:I19"/>
    <mergeCell ref="H18:M18"/>
    <mergeCell ref="J19:K19"/>
    <mergeCell ref="L19:M19"/>
    <mergeCell ref="A18:A20"/>
    <mergeCell ref="B18:B20"/>
    <mergeCell ref="C18:G18"/>
    <mergeCell ref="G19:G20"/>
    <mergeCell ref="C19:F20"/>
  </mergeCells>
  <phoneticPr fontId="2" type="noConversion"/>
  <pageMargins left="0.31496062992125984" right="0.31496062992125984" top="0.78740157480314965" bottom="0.3937007874015748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 (ЦСР)</vt:lpstr>
      <vt:lpstr>'6 (ЦСР)'!Заголовки_для_печати</vt:lpstr>
    </vt:vector>
  </TitlesOfParts>
  <Company>Администрация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Королек Н.В.</dc:creator>
  <cp:lastModifiedBy>Ворошилово</cp:lastModifiedBy>
  <cp:lastPrinted>2023-02-22T09:15:20Z</cp:lastPrinted>
  <dcterms:created xsi:type="dcterms:W3CDTF">2008-01-03T12:57:12Z</dcterms:created>
  <dcterms:modified xsi:type="dcterms:W3CDTF">2023-02-28T07:47:01Z</dcterms:modified>
</cp:coreProperties>
</file>